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saveExternalLinkValues="0" codeName="ThisWorkbook"/>
  <mc:AlternateContent xmlns:mc="http://schemas.openxmlformats.org/markup-compatibility/2006">
    <mc:Choice Requires="x15">
      <x15ac:absPath xmlns:x15ac="http://schemas.microsoft.com/office/spreadsheetml/2010/11/ac" url="/Users/richard.lam/Downloads/"/>
    </mc:Choice>
  </mc:AlternateContent>
  <xr:revisionPtr revIDLastSave="0" documentId="13_ncr:1_{C9120E60-B187-B44C-BC18-936713801DCE}" xr6:coauthVersionLast="47" xr6:coauthVersionMax="47" xr10:uidLastSave="{00000000-0000-0000-0000-000000000000}"/>
  <workbookProtection workbookAlgorithmName="SHA-512" workbookHashValue="NwniM8ss1VAbCJDURRptoOF9utq5EyweC/X4KcOTWl72iLFPChPZI2wumu8T2cFeq/s+c+jXmSvSbvrcLAqqVA==" workbookSaltValue="hxij7UIvohGjkyijschJQw==" workbookSpinCount="100000" lockStructure="1"/>
  <bookViews>
    <workbookView xWindow="1800" yWindow="680" windowWidth="32760" windowHeight="21660" xr2:uid="{00000000-000D-0000-FFFF-FFFF00000000}"/>
  </bookViews>
  <sheets>
    <sheet name="ABOUT" sheetId="1" r:id="rId1"/>
    <sheet name="ESG Themes" sheetId="14" r:id="rId2"/>
    <sheet name="Response" sheetId="12" r:id="rId3"/>
    <sheet name="Options" sheetId="13" state="hidden" r:id="rId4"/>
    <sheet name="Export" sheetId="16" state="hidden" r:id="rId5"/>
  </sheets>
  <definedNames>
    <definedName name="_xlnm._FilterDatabase" localSheetId="4" hidden="1">Export!$A$1:$I$167</definedName>
    <definedName name="_xlnm._FilterDatabase" localSheetId="3" hidden="1">Options!$G$1:$I$165</definedName>
    <definedName name="_xlnm._FilterDatabase" localSheetId="2" hidden="1">Response!$A$9:$D$145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 i="12" l="1"/>
  <c r="F44" i="12"/>
  <c r="F43" i="12"/>
  <c r="F28" i="12"/>
  <c r="F40" i="12"/>
  <c r="F34" i="12"/>
  <c r="F26" i="12" l="1"/>
  <c r="I25" i="12" l="1"/>
  <c r="F58" i="12" l="1"/>
  <c r="F52" i="12"/>
  <c r="F33" i="12"/>
  <c r="F32" i="12"/>
  <c r="F50" i="12" s="1"/>
  <c r="F31" i="12"/>
  <c r="F49" i="12" s="1"/>
  <c r="F46" i="12"/>
  <c r="F27" i="12"/>
  <c r="F47" i="12"/>
  <c r="F48" i="12"/>
  <c r="F51" i="12"/>
  <c r="F53" i="12"/>
  <c r="F54" i="12"/>
  <c r="F55" i="12"/>
  <c r="F56" i="12"/>
  <c r="F57" i="12"/>
  <c r="F59" i="12"/>
  <c r="F60" i="12"/>
  <c r="F61" i="12" l="1"/>
  <c r="I47" i="16"/>
  <c r="I48" i="16"/>
  <c r="I49" i="16"/>
  <c r="I50" i="16"/>
  <c r="I51" i="16"/>
  <c r="I52" i="16"/>
  <c r="I53" i="16"/>
  <c r="I54" i="16"/>
  <c r="I55" i="16"/>
  <c r="I56" i="16"/>
  <c r="I57" i="16"/>
  <c r="I58" i="16"/>
  <c r="I59" i="16"/>
  <c r="I60" i="16"/>
  <c r="I61" i="16"/>
  <c r="I62" i="16"/>
  <c r="I63" i="16"/>
  <c r="I32" i="16"/>
  <c r="I33" i="16"/>
  <c r="I34" i="16"/>
  <c r="I35" i="16"/>
  <c r="I36" i="16"/>
  <c r="I37" i="16"/>
  <c r="I38" i="16"/>
  <c r="I39" i="16"/>
  <c r="I40" i="16"/>
  <c r="I41" i="16"/>
  <c r="I42" i="16"/>
  <c r="I43" i="16"/>
  <c r="I44" i="16"/>
  <c r="I45" i="16"/>
  <c r="I31" i="16"/>
  <c r="I46" i="16" l="1"/>
  <c r="I2" i="16"/>
  <c r="I3" i="16"/>
  <c r="I4" i="16"/>
  <c r="I5" i="16"/>
  <c r="I6" i="16"/>
  <c r="I7" i="16"/>
  <c r="I8" i="16"/>
  <c r="I9" i="16"/>
  <c r="I10" i="16"/>
  <c r="I11" i="16"/>
  <c r="I12" i="16"/>
  <c r="I13" i="16"/>
  <c r="I14" i="16"/>
  <c r="I15" i="16"/>
  <c r="I16" i="16"/>
  <c r="I17" i="16"/>
  <c r="I18" i="16"/>
  <c r="I19" i="16"/>
  <c r="I20" i="16"/>
  <c r="I21" i="16"/>
  <c r="I22" i="16"/>
  <c r="I23" i="16"/>
  <c r="I24" i="16"/>
  <c r="I25" i="16"/>
  <c r="I26" i="16"/>
  <c r="I27" i="16"/>
  <c r="I28" i="16"/>
  <c r="I29" i="16"/>
  <c r="I30" i="16"/>
  <c r="I64" i="16"/>
  <c r="I65" i="16"/>
  <c r="I66" i="16"/>
  <c r="I67" i="16"/>
  <c r="I68" i="16"/>
  <c r="I69" i="16"/>
  <c r="I70" i="16"/>
  <c r="I71" i="16"/>
  <c r="I72" i="16"/>
  <c r="I73" i="16"/>
  <c r="I74" i="16"/>
  <c r="I75" i="16"/>
  <c r="I76" i="16"/>
  <c r="I77" i="16"/>
  <c r="I78" i="16"/>
  <c r="I79" i="16"/>
  <c r="I80" i="16"/>
  <c r="I81" i="16"/>
  <c r="I82" i="16"/>
  <c r="I83" i="16"/>
  <c r="I84" i="16"/>
  <c r="I85" i="16"/>
  <c r="I86" i="16"/>
  <c r="I87" i="16"/>
  <c r="I88" i="16"/>
  <c r="I89" i="16"/>
  <c r="I90" i="16"/>
  <c r="I91" i="16"/>
  <c r="I92" i="16"/>
  <c r="I93" i="16"/>
  <c r="I94" i="16"/>
  <c r="I95" i="16"/>
  <c r="I96" i="16"/>
  <c r="I97" i="16"/>
  <c r="I98" i="16"/>
  <c r="I99" i="16"/>
  <c r="I100" i="16"/>
  <c r="I101" i="16"/>
  <c r="I102" i="16"/>
  <c r="I103" i="16"/>
  <c r="I104" i="16"/>
  <c r="I105" i="16"/>
  <c r="I106" i="16"/>
  <c r="I107" i="16"/>
  <c r="I108" i="16"/>
  <c r="I109" i="16"/>
  <c r="I110" i="16"/>
  <c r="I111" i="16"/>
  <c r="I112" i="16"/>
  <c r="I113" i="16"/>
  <c r="I114" i="16"/>
  <c r="I115" i="16"/>
  <c r="I116" i="16"/>
  <c r="I117" i="16"/>
  <c r="I118" i="16"/>
  <c r="I119" i="16"/>
  <c r="I120" i="16"/>
  <c r="I121" i="16"/>
  <c r="I122" i="16"/>
  <c r="I123" i="16"/>
  <c r="I124" i="16"/>
  <c r="I125" i="16"/>
  <c r="I126" i="16"/>
  <c r="I127" i="16"/>
  <c r="I128" i="16"/>
  <c r="I129" i="16"/>
  <c r="I130" i="16"/>
  <c r="I131" i="16"/>
  <c r="I132" i="16"/>
  <c r="I133" i="16"/>
  <c r="I134" i="16"/>
  <c r="I135" i="16"/>
  <c r="I136" i="16"/>
  <c r="I137" i="16"/>
  <c r="I138" i="16"/>
  <c r="I139" i="16"/>
  <c r="I140" i="16"/>
  <c r="I141" i="16"/>
  <c r="I142" i="16"/>
  <c r="I143" i="16"/>
  <c r="I144" i="16"/>
  <c r="I145" i="16"/>
  <c r="I146" i="16"/>
  <c r="I147" i="16"/>
  <c r="I148" i="16"/>
  <c r="I149" i="16"/>
  <c r="I150" i="16"/>
  <c r="I151" i="16"/>
  <c r="I152" i="16"/>
  <c r="I153" i="16"/>
  <c r="I154" i="16"/>
  <c r="I155" i="16"/>
  <c r="I156" i="16"/>
  <c r="I157" i="16"/>
  <c r="I158" i="16"/>
  <c r="I159" i="16"/>
  <c r="I160" i="16"/>
  <c r="I161" i="16"/>
  <c r="I162" i="16"/>
  <c r="I163" i="16"/>
  <c r="I164" i="16"/>
  <c r="I165" i="16"/>
  <c r="I166" i="16"/>
  <c r="I167" i="16"/>
  <c r="A166" i="16" l="1"/>
  <c r="A33" i="16"/>
  <c r="A45" i="16"/>
  <c r="A57" i="16"/>
  <c r="A44" i="16"/>
  <c r="A34" i="16"/>
  <c r="A46" i="16"/>
  <c r="A58" i="16"/>
  <c r="A55" i="16"/>
  <c r="A56" i="16"/>
  <c r="A35" i="16"/>
  <c r="A47" i="16"/>
  <c r="A59" i="16"/>
  <c r="A36" i="16"/>
  <c r="A48" i="16"/>
  <c r="A60" i="16"/>
  <c r="A37" i="16"/>
  <c r="A49" i="16"/>
  <c r="A61" i="16"/>
  <c r="A50" i="16"/>
  <c r="A62" i="16"/>
  <c r="A39" i="16"/>
  <c r="A51" i="16"/>
  <c r="A63" i="16"/>
  <c r="A40" i="16"/>
  <c r="A52" i="16"/>
  <c r="A64" i="16"/>
  <c r="A41" i="16"/>
  <c r="A65" i="16"/>
  <c r="A42" i="16"/>
  <c r="A43" i="16"/>
  <c r="A32" i="16"/>
  <c r="A38" i="16"/>
  <c r="A53" i="16"/>
  <c r="A54" i="16"/>
  <c r="A74" i="16"/>
  <c r="A120" i="16"/>
  <c r="A121" i="16"/>
  <c r="A122" i="16"/>
  <c r="A19" i="16"/>
  <c r="A131" i="16"/>
  <c r="A20" i="16"/>
  <c r="A88" i="16"/>
  <c r="A144" i="16"/>
  <c r="A21" i="16"/>
  <c r="A95" i="16"/>
  <c r="A145" i="16"/>
  <c r="A22" i="16"/>
  <c r="A96" i="16"/>
  <c r="A146" i="16"/>
  <c r="A23" i="16"/>
  <c r="A107" i="16"/>
  <c r="A148" i="16"/>
  <c r="A75" i="16"/>
  <c r="A77" i="16"/>
  <c r="A12" i="16"/>
  <c r="A31" i="16"/>
  <c r="A111" i="16"/>
  <c r="A155" i="16"/>
  <c r="A83" i="16"/>
  <c r="A112" i="16"/>
  <c r="A167" i="16"/>
  <c r="A9" i="16"/>
  <c r="A124" i="16"/>
  <c r="A87" i="16"/>
  <c r="A73" i="16"/>
  <c r="A119" i="16"/>
  <c r="A97" i="16"/>
  <c r="A135" i="16"/>
  <c r="A7" i="16"/>
  <c r="A71" i="16"/>
  <c r="A98" i="16"/>
  <c r="A136" i="16"/>
  <c r="A8" i="16"/>
  <c r="A72" i="16"/>
  <c r="A100" i="16"/>
  <c r="A143" i="16"/>
  <c r="A24" i="16"/>
  <c r="A76" i="16"/>
  <c r="A99" i="16"/>
  <c r="A123" i="16"/>
  <c r="A147" i="16"/>
  <c r="A84" i="16"/>
  <c r="A108" i="16"/>
  <c r="A132" i="16"/>
  <c r="A156" i="16"/>
  <c r="A10" i="16"/>
  <c r="A85" i="16"/>
  <c r="A109" i="16"/>
  <c r="A133" i="16"/>
  <c r="A157" i="16"/>
  <c r="A11" i="16"/>
  <c r="A86" i="16"/>
  <c r="A110" i="16"/>
  <c r="A134" i="16"/>
  <c r="A158" i="16"/>
  <c r="A159" i="16"/>
  <c r="A160" i="16"/>
  <c r="A13" i="16"/>
  <c r="A25" i="16"/>
  <c r="A89" i="16"/>
  <c r="A101" i="16"/>
  <c r="A113" i="16"/>
  <c r="A125" i="16"/>
  <c r="A137" i="16"/>
  <c r="A149" i="16"/>
  <c r="A161" i="16"/>
  <c r="A2" i="16"/>
  <c r="A14" i="16"/>
  <c r="A26" i="16"/>
  <c r="A66" i="16"/>
  <c r="A78" i="16"/>
  <c r="A90" i="16"/>
  <c r="A102" i="16"/>
  <c r="A114" i="16"/>
  <c r="A138" i="16"/>
  <c r="A150" i="16"/>
  <c r="A162" i="16"/>
  <c r="A15" i="16"/>
  <c r="A27" i="16"/>
  <c r="A67" i="16"/>
  <c r="A79" i="16"/>
  <c r="A91" i="16"/>
  <c r="A103" i="16"/>
  <c r="A115" i="16"/>
  <c r="A127" i="16"/>
  <c r="A139" i="16"/>
  <c r="A151" i="16"/>
  <c r="A163" i="16"/>
  <c r="A4" i="16"/>
  <c r="A16" i="16"/>
  <c r="A68" i="16"/>
  <c r="A80" i="16"/>
  <c r="A92" i="16"/>
  <c r="A104" i="16"/>
  <c r="A116" i="16"/>
  <c r="A128" i="16"/>
  <c r="A140" i="16"/>
  <c r="A152" i="16"/>
  <c r="A164" i="16"/>
  <c r="A5" i="16"/>
  <c r="A17" i="16"/>
  <c r="A29" i="16"/>
  <c r="A69" i="16"/>
  <c r="A81" i="16"/>
  <c r="A93" i="16"/>
  <c r="A105" i="16"/>
  <c r="A117" i="16"/>
  <c r="A129" i="16"/>
  <c r="A141" i="16"/>
  <c r="A153" i="16"/>
  <c r="A165" i="16"/>
  <c r="A126" i="16"/>
  <c r="A3" i="16"/>
  <c r="A28" i="16"/>
  <c r="A6" i="16"/>
  <c r="A18" i="16"/>
  <c r="A30" i="16"/>
  <c r="A70" i="16"/>
  <c r="A82" i="16"/>
  <c r="A94" i="16"/>
  <c r="A106" i="16"/>
  <c r="A118" i="16"/>
  <c r="A130" i="16"/>
  <c r="A142" i="16"/>
  <c r="A154" i="16"/>
</calcChain>
</file>

<file path=xl/sharedStrings.xml><?xml version="1.0" encoding="utf-8"?>
<sst xmlns="http://schemas.openxmlformats.org/spreadsheetml/2006/main" count="1994" uniqueCount="833">
  <si>
    <t>Version</t>
  </si>
  <si>
    <t>Theme #</t>
  </si>
  <si>
    <t>Social</t>
  </si>
  <si>
    <t>T1</t>
  </si>
  <si>
    <t xml:space="preserve">Affordability and Security </t>
  </si>
  <si>
    <t xml:space="preserve">T2 </t>
  </si>
  <si>
    <t>Building Safety and Quality</t>
  </si>
  <si>
    <t>T3</t>
  </si>
  <si>
    <t>T4</t>
  </si>
  <si>
    <t>T5</t>
  </si>
  <si>
    <t>Placemaking</t>
  </si>
  <si>
    <t xml:space="preserve">Environmental </t>
  </si>
  <si>
    <t>T6</t>
  </si>
  <si>
    <t>T7</t>
  </si>
  <si>
    <t>Ecology</t>
  </si>
  <si>
    <t>T8</t>
  </si>
  <si>
    <t>Resource Management</t>
  </si>
  <si>
    <t>Governance</t>
  </si>
  <si>
    <t>T9</t>
  </si>
  <si>
    <t>Structure and Governance</t>
  </si>
  <si>
    <t>T10</t>
  </si>
  <si>
    <t>Board and Trustees</t>
  </si>
  <si>
    <t>T11</t>
  </si>
  <si>
    <t>Staff Wellbeing</t>
  </si>
  <si>
    <t>T12</t>
  </si>
  <si>
    <t>Criteria #</t>
  </si>
  <si>
    <t>Criteria</t>
  </si>
  <si>
    <t>Measurement Unit</t>
  </si>
  <si>
    <t>C1</t>
  </si>
  <si>
    <t>C2</t>
  </si>
  <si>
    <t>C3</t>
  </si>
  <si>
    <t>C4</t>
  </si>
  <si>
    <t>Qualitative response</t>
  </si>
  <si>
    <t>C5</t>
  </si>
  <si>
    <t>% of homes</t>
  </si>
  <si>
    <t>C6</t>
  </si>
  <si>
    <t>C7</t>
  </si>
  <si>
    <t>C8</t>
  </si>
  <si>
    <t>C9</t>
  </si>
  <si>
    <t>C10</t>
  </si>
  <si>
    <t>C11</t>
  </si>
  <si>
    <t>Resident Support</t>
  </si>
  <si>
    <t>C12</t>
  </si>
  <si>
    <t>C13</t>
  </si>
  <si>
    <t>C14</t>
  </si>
  <si>
    <t>C15</t>
  </si>
  <si>
    <t>C16</t>
  </si>
  <si>
    <t>C17</t>
  </si>
  <si>
    <t>C18</t>
  </si>
  <si>
    <t>C19</t>
  </si>
  <si>
    <t>C20</t>
  </si>
  <si>
    <t>C21</t>
  </si>
  <si>
    <t>C22</t>
  </si>
  <si>
    <t>C23</t>
  </si>
  <si>
    <t>Does the housing provider have a strategy for waste management incorporating building materials?
If so, how does the housing provider target and measure performance?</t>
  </si>
  <si>
    <t>C24</t>
  </si>
  <si>
    <t>C25</t>
  </si>
  <si>
    <t>C26</t>
  </si>
  <si>
    <t>C27</t>
  </si>
  <si>
    <t>Which Code of Governance does the housing provider follow, if any?</t>
  </si>
  <si>
    <t>Name of code</t>
  </si>
  <si>
    <t>C28</t>
  </si>
  <si>
    <t>C29</t>
  </si>
  <si>
    <t>C30</t>
  </si>
  <si>
    <t>C31</t>
  </si>
  <si>
    <t>C32</t>
  </si>
  <si>
    <t>C33</t>
  </si>
  <si>
    <t>C34</t>
  </si>
  <si>
    <t>C35</t>
  </si>
  <si>
    <t>C36</t>
  </si>
  <si>
    <t>C37</t>
  </si>
  <si>
    <t>C38</t>
  </si>
  <si>
    <t xml:space="preserve">For how many years has the housing provider’s current external audit partner been responsible for auditing the accounts? </t>
  </si>
  <si>
    <t>C39</t>
  </si>
  <si>
    <t>C40</t>
  </si>
  <si>
    <t>C41</t>
  </si>
  <si>
    <t>How does the housing provider handle conflicts of interest at the board?</t>
  </si>
  <si>
    <t>C42</t>
  </si>
  <si>
    <t>Does the housing provider pay the Real Living Wage?</t>
  </si>
  <si>
    <t>C43</t>
  </si>
  <si>
    <t>C44</t>
  </si>
  <si>
    <t>C45</t>
  </si>
  <si>
    <t>C46</t>
  </si>
  <si>
    <t>Supply Chain</t>
  </si>
  <si>
    <t>Yes</t>
  </si>
  <si>
    <t>T2</t>
  </si>
  <si>
    <t>No</t>
  </si>
  <si>
    <t>Is the housing provider registered with the national regulator of social housing?</t>
  </si>
  <si>
    <t>RESPONSE</t>
  </si>
  <si>
    <t>DISCLOSURE AGAINST CRITERIA</t>
  </si>
  <si>
    <t>% of PRS rent (e.g. 80%)</t>
  </si>
  <si>
    <t>% of LHA rent (e.g. 90%)</t>
  </si>
  <si>
    <t>Resident Voice</t>
  </si>
  <si>
    <t>% of homes rated A</t>
  </si>
  <si>
    <t>% of homes rated B</t>
  </si>
  <si>
    <t>% of homes rated C</t>
  </si>
  <si>
    <t>% of homes rated D</t>
  </si>
  <si>
    <t>% of homes rated E or worse</t>
  </si>
  <si>
    <t>% of homes without EPC rating (unknown)</t>
  </si>
  <si>
    <t>Climate Change</t>
  </si>
  <si>
    <t>Scope 1: Kg CO2 equivalent</t>
  </si>
  <si>
    <t>Scope 1, 2 &amp; 3: Total Kg CO2 equivalent</t>
  </si>
  <si>
    <t>Yes / No / No, but planning to develop one</t>
  </si>
  <si>
    <t>No, but planning to develop one</t>
  </si>
  <si>
    <t>% of management team</t>
  </si>
  <si>
    <t>Description of experience</t>
  </si>
  <si>
    <t>ESG Area</t>
  </si>
  <si>
    <t>Theme Name</t>
  </si>
  <si>
    <t>Description</t>
  </si>
  <si>
    <t xml:space="preserve">SDG Goal </t>
  </si>
  <si>
    <t>SDG Target</t>
  </si>
  <si>
    <t>Sustainable Cities and Communities</t>
  </si>
  <si>
    <t>11.1: By 2030, ensure access for all to adequate, safe and affordable housing and basic services and upgrade slums</t>
  </si>
  <si>
    <t xml:space="preserve">Reduce Inequality </t>
  </si>
  <si>
    <t>Resident safety and building quality are well managed</t>
  </si>
  <si>
    <t>Listens to residents’ voice</t>
  </si>
  <si>
    <t xml:space="preserve"> Resident Support</t>
  </si>
  <si>
    <t xml:space="preserve">Supports residents, and the local community </t>
  </si>
  <si>
    <t>Supports residents and the wider local community through placemaking</t>
  </si>
  <si>
    <t>Prevents and mitigates the risk of climate change</t>
  </si>
  <si>
    <t>Climate Action</t>
  </si>
  <si>
    <t>Promotes ecological sustainability</t>
  </si>
  <si>
    <t>Life on Land</t>
  </si>
  <si>
    <t>Sustainable management of natural resources</t>
  </si>
  <si>
    <t>Responsible Consumption and Production</t>
  </si>
  <si>
    <t>Peace, Justice and Strong Institutions</t>
  </si>
  <si>
    <t>16.6: Develop effective, accountable and transparent institutions at all levels</t>
  </si>
  <si>
    <t>High quality board of trustees</t>
  </si>
  <si>
    <t>Supports employees</t>
  </si>
  <si>
    <t>Decent Work and Economic Growth</t>
  </si>
  <si>
    <t>8.5: By 2030, achieve full and productive employment and decent work for all women and men, including for young people and persons with disabilities, and equal pay for work of equal value</t>
  </si>
  <si>
    <t>Supply Chain Management</t>
  </si>
  <si>
    <t xml:space="preserve">Procures responsibly </t>
  </si>
  <si>
    <t>12.7 Promote public procurement practices that are sustainable, in accordance with national policies and priorities</t>
  </si>
  <si>
    <t>Reporting Expectations</t>
  </si>
  <si>
    <t>Name</t>
  </si>
  <si>
    <t>x&lt;1,000 homes</t>
  </si>
  <si>
    <t>1,000&lt;x≤10,000 homes</t>
  </si>
  <si>
    <t>10,000&lt;x≤50,000 homes</t>
  </si>
  <si>
    <t>50,000&lt;x homes</t>
  </si>
  <si>
    <t>Yorkshire and The Humber</t>
  </si>
  <si>
    <t>West Midlands</t>
  </si>
  <si>
    <t>East Midlands</t>
  </si>
  <si>
    <t>London</t>
  </si>
  <si>
    <t>Wales</t>
  </si>
  <si>
    <t>Scotland</t>
  </si>
  <si>
    <t>Ireland</t>
  </si>
  <si>
    <t>National - England</t>
  </si>
  <si>
    <t>Great Britain</t>
  </si>
  <si>
    <t>Date of SRS disclosure</t>
  </si>
  <si>
    <t>Scope 2: Kg CO2 equivalent</t>
  </si>
  <si>
    <t>% of board that are women</t>
  </si>
  <si>
    <t>% of board that are BAME</t>
  </si>
  <si>
    <t>% of board that have a disability</t>
  </si>
  <si>
    <t>Average age of board members (years)</t>
  </si>
  <si>
    <t>Average board tenure (years)</t>
  </si>
  <si>
    <t>% of board</t>
  </si>
  <si>
    <t>13.2: Integrate climate change measures into national policies, strategies and planning</t>
  </si>
  <si>
    <t>15.5
15.9</t>
  </si>
  <si>
    <t>15.5: Take urgent and significant action to reduce the degradation of natural habitats, halt the loss of biodiversity and, by 2020, protect and prevent the extinction of threatened species
15.9: By 2020, integrate ecosystem and biodiversity values into national and local planning, development processes, poverty reduction strategies and accounts</t>
  </si>
  <si>
    <t>12.5
12.6</t>
  </si>
  <si>
    <t>12.5: By 2030, substantially reduce waste generation through prevention, reduction, recycling and reuse
12.6: Encourage companies, especially large and transnational companies, to adopt sustainable practices and to integrate sustainability information into their reporting cycle</t>
  </si>
  <si>
    <t>Provides affordable and secure housing</t>
  </si>
  <si>
    <t>10.1
10.2</t>
  </si>
  <si>
    <t>10.1: By 2030, progressively achieve and sustain income growth of the bottom 40 per cent of the population at a rate higher than the national average
10.2: By 2030, empower and promote the social, economic and political inclusion of all, irrespective of age, sex, disability, race, ethnicity, origin, religion or economic or other status</t>
  </si>
  <si>
    <t xml:space="preserve">11.3: By 2030, enhance inclusive and sustainable urbanization and capacity for participatory, integrated and sustainable human settlement planning and management in all countries
</t>
  </si>
  <si>
    <t>Housing Provider details</t>
  </si>
  <si>
    <t>Average SAP rating of existing homes (those completed before the last financial year).</t>
  </si>
  <si>
    <t>Average Rating</t>
  </si>
  <si>
    <t>Yes/No</t>
  </si>
  <si>
    <t>Is the housing provider's net zero commitment in line with the Science Based Target (SBT) initiative?</t>
  </si>
  <si>
    <t>Scope 1: Kg CO2 equivalent/home</t>
  </si>
  <si>
    <t>Scope 2: Kg CO2 equivalent/home</t>
  </si>
  <si>
    <t>Scope 1, 2 &amp; 3: Total Kg CO2 equivalent/home</t>
  </si>
  <si>
    <t>Date</t>
  </si>
  <si>
    <t>SECR Intensity Ratio for Total Emissions (Scope 1-3)</t>
  </si>
  <si>
    <t xml:space="preserve">Does the housing provider qualify for SECR reporting? </t>
  </si>
  <si>
    <t>How has the housing provider mapped and assessed the climate risks to its homes and supply chain, such as increased flood, drought and overheating risks?
How is the housing provider mitigating these risks?</t>
  </si>
  <si>
    <t>Does the housing provider have a strategy to identify, manage and reduce pollutants that could cause material harm?
If so, how does the housing provider target and measure performance?</t>
  </si>
  <si>
    <t>Does the housing provider have a strategy to use or increase the use of responsibly sourced materials for all building and repairs works?
If so, how does the housing provider target and measure performance?</t>
  </si>
  <si>
    <t>Does the housing provider have a strategy for water management?
If so, how does the housing provider target and measure performance?</t>
  </si>
  <si>
    <t>% of materials from responsible sources</t>
  </si>
  <si>
    <t>% of materials</t>
  </si>
  <si>
    <t>For properties that are subject to the rent regulation regime, report against one or more Affordability Metric:
1) Rent compared to median private rental sector (PRS) rent across the relevant Local Authority
2) Rent compared to the relevant Local Housing Allowance (LHA)</t>
  </si>
  <si>
    <t>Number of homes acquired in the last 12 months, by tenure type</t>
  </si>
  <si>
    <t>Number homes disposed of in the last 12 months, by tenure type</t>
  </si>
  <si>
    <t>How is the housing provider trying to reduce the effect of high energy costs on its residents?</t>
  </si>
  <si>
    <t xml:space="preserve">Describe the condition of the housing provider's portfolio, with reference to:
% of homes for which all required gas safety checks have been carried out.
% of homes for which all required fire risk assessments have been carried out.
% of homes for which all required electrical safety checks have been carried out.
</t>
  </si>
  <si>
    <t>% of homes for which all required asbestos management surveys or re-inspections have been carried out.</t>
  </si>
  <si>
    <t>% of homes for which all required legionella risk assessments have been carried out.</t>
  </si>
  <si>
    <t>% of homes for which all required communal passenger lift safety checks have been carried out.</t>
  </si>
  <si>
    <t>What is the target date for bringing homes that do not meet the standard into compliance?</t>
  </si>
  <si>
    <t xml:space="preserve">How many cases of damp and mould were reported in the period that required action?  </t>
  </si>
  <si>
    <t>What % of the housing providers portfolio do these homes account for?</t>
  </si>
  <si>
    <t>What are the results of the housing provider's most recent tenant satisfaction survey?
How has the housing provider acted on these results?</t>
  </si>
  <si>
    <t>What arrangements are in place to enable residents to hold management to account for the provision of services?</t>
  </si>
  <si>
    <t>In the last 12 months, in how many complaints has the national Ombudsman determined that maladministration took place?
How have these complaints (or others) resulted in change of practice within the housing provider?</t>
  </si>
  <si>
    <t>% of residents satisfied</t>
  </si>
  <si>
    <t>What are the key support services that the housing provider offers to its residents?
How successful are these services in improving outcomes?</t>
  </si>
  <si>
    <t>Describe the housing provider's community investment activities, and how the housing provider is contributing to positive neighbourhood outcomes for the communities in which its homes are located. 
Provide examples or case studies of where the housing provider has been engaged in placemaking or placeshaping activities.</t>
  </si>
  <si>
    <t>£</t>
  </si>
  <si>
    <t>Reporting period (month/year - month/year)</t>
  </si>
  <si>
    <t>What is the housing provider's most recent regulatory grading/status?</t>
  </si>
  <si>
    <t>Is the housing provider a Not-For-Profit? 
If not, who is the largest shareholder, what is their % of economic ownership and what % of voting rights do they control?</t>
  </si>
  <si>
    <t>Name, %, %</t>
  </si>
  <si>
    <t>Has the housing provider been subject to any adverse regulatory findings in the last 12 months (data protection breaches, bribery, money laundering, HSE breaches etc.) - that resulted in enforcement or other equivalent action?</t>
  </si>
  <si>
    <t>Is the housing provider required to report against TCFD? 
If yes, is the housing provider doing so?</t>
  </si>
  <si>
    <t>If yes, describe.</t>
  </si>
  <si>
    <t>% of board that are residents</t>
  </si>
  <si>
    <t>What % of the housing provider's Board have turned over in the last two years?
What % of the housing provider's Senior Management Team have turned over in the last two years?</t>
  </si>
  <si>
    <t>Number of board members on the housing provider's Audit Committee with recent and relevant financial experience.</t>
  </si>
  <si>
    <t>What % of the housing provider's board are non-executive directors?</t>
  </si>
  <si>
    <t>%</t>
  </si>
  <si>
    <t>Has a succession plan been provided to the housing provider's board in the last 12 months?</t>
  </si>
  <si>
    <t>What is the housing provider's median gender pay gap?</t>
  </si>
  <si>
    <t>% gap</t>
  </si>
  <si>
    <t>Ratio</t>
  </si>
  <si>
    <t>How is the housing provider ensuring equality, diversity and inclusion (EDI) is promoted across its staff?</t>
  </si>
  <si>
    <t>How does the housing provider support the physical and mental health of its staff?</t>
  </si>
  <si>
    <t xml:space="preserve">How does the housing provider support the professional development of its staff? </t>
  </si>
  <si>
    <r>
      <t>Legal structure of the organisation and</t>
    </r>
    <r>
      <rPr>
        <sz val="11"/>
        <color rgb="FFFF0000"/>
        <rFont val="Arial"/>
        <family val="2"/>
        <scheme val="minor"/>
      </rPr>
      <t xml:space="preserve"> </t>
    </r>
    <r>
      <rPr>
        <sz val="11"/>
        <color theme="1"/>
        <rFont val="Arial"/>
        <family val="2"/>
        <scheme val="minor"/>
      </rPr>
      <t>its approach to Governance</t>
    </r>
  </si>
  <si>
    <t xml:space="preserve">Please enter your responses in Column F and I. </t>
  </si>
  <si>
    <t>Data Entry on Sheet titled 'RESPONSE'</t>
  </si>
  <si>
    <t>Enhanced Reporting Option</t>
  </si>
  <si>
    <t>% of homes (with gas safety checks)</t>
  </si>
  <si>
    <t>% of homes (with fire risk assessments)</t>
  </si>
  <si>
    <t>% of homes (with electrical safety checks)</t>
  </si>
  <si>
    <t>Kwh/m²/yr</t>
  </si>
  <si>
    <t>Energy use intensity of existing homes (those completed before the last financial year).</t>
  </si>
  <si>
    <t>Average SAP rating of new homes (those completed in the last financial year).</t>
  </si>
  <si>
    <t>Energy use intensity of new homes (those completed in the last financial year).</t>
  </si>
  <si>
    <t xml:space="preserve">What retrofit activities has the housing provider undertaken in the last 12 months in relation to its housing stock? 
How do these activities align with, and contribute towards, performance against the housing provider's Net Zero strategy and target? </t>
  </si>
  <si>
    <t>Number of homes that have been retrofitted in the last financial year.</t>
  </si>
  <si>
    <t>Homes that have been retrofitted in the last financial year as a percentage of the total homes the housing providers is aiming to retrofit.</t>
  </si>
  <si>
    <t>% of homes requiring retrofit activities</t>
  </si>
  <si>
    <t>Expected Reporting Date (if appropriate)</t>
  </si>
  <si>
    <t>Scope 1, Scope 2 and Scope 3 Green House Gas emissions 
Scope 1, Scope 2 and Scope 3 Green House Gas emissions per home
If unable to report emissions data, please state when the housing provider is expected to be able to do so.</t>
  </si>
  <si>
    <t>Kg C02e/m²</t>
  </si>
  <si>
    <t>Does the housing provider have a strategy to enhance green space and promote biodiversity on or near homes?
If yes, please describe, with reference to targets in this area.
If no, is the housing provider planning on producing one in the next 12 months?</t>
  </si>
  <si>
    <t>Biodiversity Net Gain (BNG) of new homes (those completed in the last financial year).</t>
  </si>
  <si>
    <t>% of materials that are recycled and/or diverted from landfill</t>
  </si>
  <si>
    <t>Does the housing provider's BNG target exceed minimum requirements?</t>
  </si>
  <si>
    <t xml:space="preserve">What is the housing provider's BNG target (for new and existing homes)? </t>
  </si>
  <si>
    <t>How does the housing provider provide security of tenure for its residents?</t>
  </si>
  <si>
    <t xml:space="preserve">Of those which fail, what is the housing provider doing to address these failings? </t>
  </si>
  <si>
    <t>What % of the housing provider's homes meet the national housing quality standard?</t>
  </si>
  <si>
    <t>How does the housing provider manage and mitigate the risk of damp and mould for its residents?</t>
  </si>
  <si>
    <t>Social Value calculations (including monetisation) of placemaking activities</t>
  </si>
  <si>
    <t>Varies by nation</t>
  </si>
  <si>
    <t xml:space="preserve">Explain how the housing provider’s board manages ESG risks. </t>
  </si>
  <si>
    <t>Are ESG risks incorporated into the housing provider’s risk register?</t>
  </si>
  <si>
    <t>How does the housing provider ensure it gets input from a diverse range of people into its governance processes?
Does the housing provider consider resident voice at the board and senior management level? 
Does the housing provider have policies that incorporate Equality, Diversity and Inclusion (EDI) into the recruitment and selection of board members and senior management?</t>
  </si>
  <si>
    <t>When was the housing provider's last independently-run board-effectiveness review?</t>
  </si>
  <si>
    <t>How is social value creation considered when the housing provider is procuring goods and services?
What measures are in place to monitor the delivery of this Social Value?</t>
  </si>
  <si>
    <t>How is sustainability considered when the housing provider is procuring goods and services?  
What measures are in place to monitor the sustainability of the supply chain when procuring goods and services?</t>
  </si>
  <si>
    <t>What is the housing provider's CEO: median-worker pay ratio?</t>
  </si>
  <si>
    <t>What % of employees have received qualification(s) that are relevant for their professional development within the reporting period?</t>
  </si>
  <si>
    <t>Distribution of EPC ratings of the housing provider's existing homes (those completed before the last financial year).</t>
  </si>
  <si>
    <t>Distribution of EPC ratings of the housing provider's new homes (those completed in the last financial year).</t>
  </si>
  <si>
    <t># of General Needs (social rent) units</t>
  </si>
  <si>
    <t># of Intermediate Rent units</t>
  </si>
  <si>
    <t># of Affordable Rent units</t>
  </si>
  <si>
    <t># of Supported Housing units</t>
  </si>
  <si>
    <t># of Housing for Older People units</t>
  </si>
  <si>
    <t># of Low-cost Home Ownership units</t>
  </si>
  <si>
    <t># of Care Home units</t>
  </si>
  <si>
    <t># of Private Rented Sector units</t>
  </si>
  <si>
    <t># of Other units</t>
  </si>
  <si>
    <t># of homes, by tenure</t>
  </si>
  <si>
    <t># of complaints upheld</t>
  </si>
  <si>
    <t># of whole years</t>
  </si>
  <si>
    <t># of board members</t>
  </si>
  <si>
    <t>% of homes (with asbestos checks)</t>
  </si>
  <si>
    <t>% of homes (with legionella assessments)</t>
  </si>
  <si>
    <t>% of homes (with lift safety checks)</t>
  </si>
  <si>
    <t># of cases of damp and mould</t>
  </si>
  <si>
    <t>% for existing homes</t>
  </si>
  <si>
    <t>% for new homes</t>
  </si>
  <si>
    <t># of homes</t>
  </si>
  <si>
    <t xml:space="preserve">Does the housing provider have a costed net zero transition plan? </t>
  </si>
  <si>
    <t>Does the housing provider have a Net Zero target and strategy?
If so, what is it and when does the housing provider intend to be net zeero by?</t>
  </si>
  <si>
    <t>Location 
(if more than one region select 'National')</t>
  </si>
  <si>
    <t>About the Sustainability Reporting Standard for Social Housing (SRS or the Standard)</t>
  </si>
  <si>
    <t>Using this Input Tool</t>
  </si>
  <si>
    <t>This excel document is split into 3 sheets (accessible along the tabs at the bottom):
1) ABOUT - Information about the SRS and the spreadsheet (this page)
2) ESG Themes - Overview of the 12 themes of the SRS and their alignment to the SDGs
3) RESPONSE - The data input sheet where Adopters report against the criteria.</t>
  </si>
  <si>
    <t>Report against both Affordability Metrics.</t>
  </si>
  <si>
    <t>% of employees, split by demographic.</t>
  </si>
  <si>
    <t>What is the relative weighting of Social Value considerations in procurement policies?</t>
  </si>
  <si>
    <t>What is the relative weighting of environmental impact considerations in procurement policies?</t>
  </si>
  <si>
    <t>How does the housing provider monitor supply chain risks, and what initiatives has the housing provider taken to drive higher sustainability performance across its supply chain?</t>
  </si>
  <si>
    <t>How much Social Value has been delivered from the housing provider's supply chain in the last 12 months?</t>
  </si>
  <si>
    <t>Number, and share, of existing homes (owned and/or managed and completed before the last financial year) allocated to: 
- General needs (social rent)
- Intermediate rent
- Affordable rent
- Supported Housing
- Housing for older people
- Low-cost home ownership
- Care homes
- Private Rented Sector 
- Other</t>
  </si>
  <si>
    <t>Number, and share, of new homes (owned and/or managed, and completed in the last financial year), allocated to: 
- General needs (social rent)
- Intermediate rent
- Affordable rent
- Supported Housing
- Housing for older people
- Low-cost home ownership
- Care homes
- Private Rented Sector
- Other</t>
  </si>
  <si>
    <t>Organisation</t>
  </si>
  <si>
    <t>T0</t>
  </si>
  <si>
    <t>C0</t>
  </si>
  <si>
    <t>Theme</t>
  </si>
  <si>
    <t>ThemeCode</t>
  </si>
  <si>
    <t>CriteriaCode</t>
  </si>
  <si>
    <t>C1E</t>
  </si>
  <si>
    <t>C2E</t>
  </si>
  <si>
    <t>C3E</t>
  </si>
  <si>
    <t>C4E</t>
  </si>
  <si>
    <t>C5E</t>
  </si>
  <si>
    <t>C7E</t>
  </si>
  <si>
    <t>C9E</t>
  </si>
  <si>
    <t>C10E</t>
  </si>
  <si>
    <t>C14E</t>
  </si>
  <si>
    <t>C17E</t>
  </si>
  <si>
    <t>C18E</t>
  </si>
  <si>
    <t>C19E</t>
  </si>
  <si>
    <t>C24E</t>
  </si>
  <si>
    <t>C29E</t>
  </si>
  <si>
    <t>C30E</t>
  </si>
  <si>
    <t>C44E</t>
  </si>
  <si>
    <t>C45E</t>
  </si>
  <si>
    <t>C46E</t>
  </si>
  <si>
    <t>Measurement</t>
  </si>
  <si>
    <t>MeasurementCode</t>
  </si>
  <si>
    <t>ComponentCode</t>
  </si>
  <si>
    <t>M1</t>
  </si>
  <si>
    <t>M2</t>
  </si>
  <si>
    <t>M3</t>
  </si>
  <si>
    <t>M4</t>
  </si>
  <si>
    <t>M5</t>
  </si>
  <si>
    <t>M6</t>
  </si>
  <si>
    <t>M7</t>
  </si>
  <si>
    <t>M8</t>
  </si>
  <si>
    <t>M9</t>
  </si>
  <si>
    <t>T0C0_M1</t>
  </si>
  <si>
    <t>T0C0_M2</t>
  </si>
  <si>
    <t>T0C0_M3</t>
  </si>
  <si>
    <t>T0C0_M4</t>
  </si>
  <si>
    <t>T1C1_M1</t>
  </si>
  <si>
    <t>T1C1_M2</t>
  </si>
  <si>
    <t>T1C1_M3</t>
  </si>
  <si>
    <t>T1C1_M4</t>
  </si>
  <si>
    <t>T1C1_M5</t>
  </si>
  <si>
    <t>T1C1_M6</t>
  </si>
  <si>
    <t>T1C1E_M1</t>
  </si>
  <si>
    <t>T1C1E_M2</t>
  </si>
  <si>
    <t>T1C2_M1</t>
  </si>
  <si>
    <t>T1C2_M2</t>
  </si>
  <si>
    <t>T1C2_M3</t>
  </si>
  <si>
    <t>T1C2_M4</t>
  </si>
  <si>
    <t>T1C2_M5</t>
  </si>
  <si>
    <t>T1C2_M6</t>
  </si>
  <si>
    <t>T1C2E_M1</t>
  </si>
  <si>
    <t>T1C2E_M2</t>
  </si>
  <si>
    <t>T1C3_M1</t>
  </si>
  <si>
    <t>T1C3_M2</t>
  </si>
  <si>
    <t>T1C3E_M1</t>
  </si>
  <si>
    <t>T1C3E_M2</t>
  </si>
  <si>
    <t>T1C4_M1</t>
  </si>
  <si>
    <t>T1C4E_M1</t>
  </si>
  <si>
    <t>T1C4E_M2</t>
  </si>
  <si>
    <t>T1C5_M1</t>
  </si>
  <si>
    <t>T1C5_M2</t>
  </si>
  <si>
    <t>T1C5_M4</t>
  </si>
  <si>
    <t>T1C5_M5</t>
  </si>
  <si>
    <t>T1C5_M6</t>
  </si>
  <si>
    <t>T1C5_M8</t>
  </si>
  <si>
    <t>T1C5_M9</t>
  </si>
  <si>
    <t>T1C5E_M1</t>
  </si>
  <si>
    <t>T1C5E_M2</t>
  </si>
  <si>
    <t>T1C6_M1</t>
  </si>
  <si>
    <t>T2C7_M1</t>
  </si>
  <si>
    <t>T2C7E_M1</t>
  </si>
  <si>
    <t>T2C7E_M2</t>
  </si>
  <si>
    <t>T2C7E_M3</t>
  </si>
  <si>
    <t>T2C7E_M4</t>
  </si>
  <si>
    <t>T2C7E_M5</t>
  </si>
  <si>
    <t>T2C8_M1</t>
  </si>
  <si>
    <t>T2C8_M2</t>
  </si>
  <si>
    <t>T3C10_M1</t>
  </si>
  <si>
    <t>T3C10_M2</t>
  </si>
  <si>
    <t>T3C10E_M1</t>
  </si>
  <si>
    <t>T3C11_M1</t>
  </si>
  <si>
    <t>T3C11_M2</t>
  </si>
  <si>
    <t>T3C9_M1</t>
  </si>
  <si>
    <t>T3C9_M2</t>
  </si>
  <si>
    <t>T3C9E_M1</t>
  </si>
  <si>
    <t>T4C12_M1</t>
  </si>
  <si>
    <t>T4C13_M1</t>
  </si>
  <si>
    <t>T4C13_M2</t>
  </si>
  <si>
    <t>T4C13_M3</t>
  </si>
  <si>
    <t>T4C13_M4</t>
  </si>
  <si>
    <t>T4C13_M5</t>
  </si>
  <si>
    <t>T4C13_M6</t>
  </si>
  <si>
    <t>T4C13_M7</t>
  </si>
  <si>
    <t>T4C13_M8</t>
  </si>
  <si>
    <t>T4C13_M9</t>
  </si>
  <si>
    <t>T4C14_M1</t>
  </si>
  <si>
    <t>T4C14_M2</t>
  </si>
  <si>
    <t>T4C14_M3</t>
  </si>
  <si>
    <t>T4C14_M4</t>
  </si>
  <si>
    <t>T4C14_M5</t>
  </si>
  <si>
    <t>T4C14_M6</t>
  </si>
  <si>
    <t>T4C14_M7</t>
  </si>
  <si>
    <t>T4C14_M8</t>
  </si>
  <si>
    <t>T4C14_M9</t>
  </si>
  <si>
    <t>T4C14E_M1</t>
  </si>
  <si>
    <t>T4C14E_M2</t>
  </si>
  <si>
    <t>T4C15_M1</t>
  </si>
  <si>
    <t>T4C16_M1</t>
  </si>
  <si>
    <t>T5C17_M1</t>
  </si>
  <si>
    <t>T5C17_M2</t>
  </si>
  <si>
    <t>T5C17_M3</t>
  </si>
  <si>
    <t>T5C17E_M1</t>
  </si>
  <si>
    <t>T5C17E_M2</t>
  </si>
  <si>
    <t>T5C17E_M3</t>
  </si>
  <si>
    <t>T5C18_M1</t>
  </si>
  <si>
    <t>T5C18_M2</t>
  </si>
  <si>
    <t>T5C18E_M1</t>
  </si>
  <si>
    <t>T5C19_M1</t>
  </si>
  <si>
    <t>T5C19E_M1</t>
  </si>
  <si>
    <t>T5C19E_M2</t>
  </si>
  <si>
    <t>T6C20_M1</t>
  </si>
  <si>
    <t>T6C20_M2</t>
  </si>
  <si>
    <t>T6C21_M1</t>
  </si>
  <si>
    <t>T6C22_M1</t>
  </si>
  <si>
    <t>T6C22_M2</t>
  </si>
  <si>
    <t>T7C23_M1</t>
  </si>
  <si>
    <t>T8C24_M1</t>
  </si>
  <si>
    <t>T8C24E_M1</t>
  </si>
  <si>
    <t>T9C25_M1</t>
  </si>
  <si>
    <t>T9C26_M1</t>
  </si>
  <si>
    <t>T9C27_M1</t>
  </si>
  <si>
    <t>T9C28_M1</t>
  </si>
  <si>
    <t>T9C28_M2</t>
  </si>
  <si>
    <t>T9C29_M1</t>
  </si>
  <si>
    <t>T9C29_M2</t>
  </si>
  <si>
    <t>T9C29E_M1</t>
  </si>
  <si>
    <t>T9C30_M1</t>
  </si>
  <si>
    <t>T9C30E_M1</t>
  </si>
  <si>
    <t>T10C31_M1</t>
  </si>
  <si>
    <t>T10C31_M2</t>
  </si>
  <si>
    <t>T10C31_M3</t>
  </si>
  <si>
    <t>T10C31_M4</t>
  </si>
  <si>
    <t>T10C31_M5</t>
  </si>
  <si>
    <t>T10C31_M6</t>
  </si>
  <si>
    <t>T10C31_M7</t>
  </si>
  <si>
    <t>T10C32_M1</t>
  </si>
  <si>
    <t>T10C32_M2</t>
  </si>
  <si>
    <t>T10C33_M1</t>
  </si>
  <si>
    <t>T10C33_M2</t>
  </si>
  <si>
    <t>T10C34_M1</t>
  </si>
  <si>
    <t>T10C35_M1</t>
  </si>
  <si>
    <t>T10C36_M1</t>
  </si>
  <si>
    <t>T10C37_M1</t>
  </si>
  <si>
    <t>T10C38_M1</t>
  </si>
  <si>
    <t>T11C39_M1</t>
  </si>
  <si>
    <t>T11C40_M1</t>
  </si>
  <si>
    <t>T11C41_M1</t>
  </si>
  <si>
    <t>T11C42_M1</t>
  </si>
  <si>
    <t>T11C43_M1</t>
  </si>
  <si>
    <t>T11C44_M1</t>
  </si>
  <si>
    <t>T11C44E_M1</t>
  </si>
  <si>
    <t>T12C45_M1</t>
  </si>
  <si>
    <t>T12C45E_M1</t>
  </si>
  <si>
    <t>T12C45E_M2</t>
  </si>
  <si>
    <t>T12C46_M1</t>
  </si>
  <si>
    <t>T12C46E_M1</t>
  </si>
  <si>
    <t>T12C46E_M2</t>
  </si>
  <si>
    <t>Stock</t>
  </si>
  <si>
    <t>Region</t>
  </si>
  <si>
    <t>T4C12_M2</t>
  </si>
  <si>
    <t>Value</t>
  </si>
  <si>
    <t>SfH Org Name</t>
  </si>
  <si>
    <t>Identity</t>
  </si>
  <si>
    <t>54North Homes</t>
  </si>
  <si>
    <t>A2Dominion Group</t>
  </si>
  <si>
    <t>abrdn</t>
  </si>
  <si>
    <t>Abri</t>
  </si>
  <si>
    <t>Accent Group/Housing</t>
  </si>
  <si>
    <t>Accent Group</t>
  </si>
  <si>
    <t>Acis Group</t>
  </si>
  <si>
    <t>Adra</t>
  </si>
  <si>
    <t>AHH (Affordable Housing &amp; Healthcare Group)</t>
  </si>
  <si>
    <t>Alliance Homes</t>
  </si>
  <si>
    <t>Anchor</t>
  </si>
  <si>
    <t>Anchor Hanover</t>
  </si>
  <si>
    <t>Angus Housing Association</t>
  </si>
  <si>
    <t>Aster Group</t>
  </si>
  <si>
    <t>Aviva Investors</t>
  </si>
  <si>
    <t>BAE Systems Pension Funds Investment Management</t>
  </si>
  <si>
    <t xml:space="preserve">Barclays </t>
  </si>
  <si>
    <t>Barnsbury Housing Association</t>
  </si>
  <si>
    <t>Bield Housing and Care</t>
  </si>
  <si>
    <t>BlackRock Investment Management (UK)</t>
  </si>
  <si>
    <t>Blackwood Homes and Care</t>
  </si>
  <si>
    <t>Blackwood Homes</t>
  </si>
  <si>
    <t>bpha</t>
  </si>
  <si>
    <t>BPHA</t>
  </si>
  <si>
    <t>Broadacres Housing Association</t>
  </si>
  <si>
    <t>Broadland Housing</t>
  </si>
  <si>
    <t>Broadland Housing Association</t>
  </si>
  <si>
    <t>Bromford</t>
  </si>
  <si>
    <t>Bromford Group</t>
  </si>
  <si>
    <t>Calico Homes</t>
  </si>
  <si>
    <t>Caredig</t>
  </si>
  <si>
    <t xml:space="preserve">Caredig </t>
  </si>
  <si>
    <t>Cartrefi Conwy</t>
  </si>
  <si>
    <t>Choice Housing</t>
  </si>
  <si>
    <t>Choice Housing Ireland</t>
  </si>
  <si>
    <t>CHP (Chelmer Housing Partnership)</t>
  </si>
  <si>
    <t>CHP</t>
  </si>
  <si>
    <t>Chrysalis Supported Association Ltd.</t>
  </si>
  <si>
    <t xml:space="preserve">Civitas Investment Management </t>
  </si>
  <si>
    <t>Civitas Social Housing PLC</t>
  </si>
  <si>
    <t>Clarion Housing Group</t>
  </si>
  <si>
    <t>ClwydAlyn</t>
  </si>
  <si>
    <t>Clwyd Alyn Housing Association</t>
  </si>
  <si>
    <t>Clydesdale and Yorkshire Bank</t>
  </si>
  <si>
    <t>Coastal Housing Group</t>
  </si>
  <si>
    <t xml:space="preserve">Cobalt Housing </t>
  </si>
  <si>
    <t>Cobalt Housing</t>
  </si>
  <si>
    <t>Community Housing</t>
  </si>
  <si>
    <t>Connect Housing</t>
  </si>
  <si>
    <t>Cornerstone Housing</t>
  </si>
  <si>
    <t>Curo Group</t>
  </si>
  <si>
    <t>Dolphin Living</t>
  </si>
  <si>
    <t xml:space="preserve">Dolphin Living </t>
  </si>
  <si>
    <t>Eastlight Community Homes</t>
  </si>
  <si>
    <t>Flagship Housing Group</t>
  </si>
  <si>
    <t>Fundamentum Property Advisors</t>
  </si>
  <si>
    <t>Fundamentum Social Housing REIT PLC</t>
  </si>
  <si>
    <t>Futures Housing Group</t>
  </si>
  <si>
    <t>GB Social Housing</t>
  </si>
  <si>
    <t>Gentoo</t>
  </si>
  <si>
    <t>Gentoo Group</t>
  </si>
  <si>
    <t>Gloucester City Homes (GCH)</t>
  </si>
  <si>
    <t>Gloucester City Homes</t>
  </si>
  <si>
    <t>Golden Lane Housing</t>
  </si>
  <si>
    <t>Golding Homes</t>
  </si>
  <si>
    <t>Grampian Housing Association</t>
  </si>
  <si>
    <t>Grand Union Housing Group (GUHG)</t>
  </si>
  <si>
    <t>Grand Union Housing Group</t>
  </si>
  <si>
    <t>Great Places Housing Group</t>
  </si>
  <si>
    <t>GreenSquareAccord</t>
  </si>
  <si>
    <t>Gresham House</t>
  </si>
  <si>
    <t>Guinness Partnership</t>
  </si>
  <si>
    <t>Guinness Partnership (Group)</t>
  </si>
  <si>
    <t>Halton Housing</t>
  </si>
  <si>
    <t>Handelsbanken</t>
  </si>
  <si>
    <t>Hanover Scotland</t>
  </si>
  <si>
    <t>Hanover (Scotland) Housing Association</t>
  </si>
  <si>
    <t>Harbour Homes</t>
  </si>
  <si>
    <t>Havebury Housing Partnership</t>
  </si>
  <si>
    <t>Henley Investment Management</t>
  </si>
  <si>
    <t>Hillcrest Homes</t>
  </si>
  <si>
    <t>Home Group</t>
  </si>
  <si>
    <t>Housing 21</t>
  </si>
  <si>
    <t>HSBC UK Bank</t>
  </si>
  <si>
    <t>Hyde</t>
  </si>
  <si>
    <t>Hyde Housing Association</t>
  </si>
  <si>
    <t>Insight Investment Management (Global)</t>
  </si>
  <si>
    <t>Jigsaw Homes Group</t>
  </si>
  <si>
    <t>Karbon Homes</t>
  </si>
  <si>
    <t>Karbon Homes Association</t>
  </si>
  <si>
    <t>L&amp;Q</t>
  </si>
  <si>
    <t>London and Quadrant Group</t>
  </si>
  <si>
    <t>Langstane Housing Association</t>
  </si>
  <si>
    <t>LaSalle Investment Management</t>
  </si>
  <si>
    <t>Legal &amp; General Investment Management Real Assets</t>
  </si>
  <si>
    <t>LHP (Lincolnshire Housing Partnership)</t>
  </si>
  <si>
    <t>Lincolnshire Housing Partnership</t>
  </si>
  <si>
    <t>Linc-Cymru Housing Association</t>
  </si>
  <si>
    <t>Lincolnshire Rural Housing Association</t>
  </si>
  <si>
    <t>Link Group</t>
  </si>
  <si>
    <t>LiveWest Homes</t>
  </si>
  <si>
    <t>LiveWest</t>
  </si>
  <si>
    <t>Livin Housing</t>
  </si>
  <si>
    <t>livin</t>
  </si>
  <si>
    <t>Lloyds Bank Commercial Banking</t>
  </si>
  <si>
    <t>Look Ahead</t>
  </si>
  <si>
    <t>Look Ahead Care and Support</t>
  </si>
  <si>
    <t>Loreburn Housing Association</t>
  </si>
  <si>
    <t>M&amp;G Investments</t>
  </si>
  <si>
    <t>Magenta Living</t>
  </si>
  <si>
    <t>Metropolitan Thames Valley</t>
  </si>
  <si>
    <t>MHS Homes Group</t>
  </si>
  <si>
    <t>MHS Homes</t>
  </si>
  <si>
    <t>Midland Heart</t>
  </si>
  <si>
    <t>Moat</t>
  </si>
  <si>
    <t>Moat Homes</t>
  </si>
  <si>
    <t>Monmouthshire Housing Association</t>
  </si>
  <si>
    <t>MORhomes</t>
  </si>
  <si>
    <t>National Australia Bank</t>
  </si>
  <si>
    <t>NatWest</t>
  </si>
  <si>
    <t>NCHA</t>
  </si>
  <si>
    <t>Nottingham Community Housing Association</t>
  </si>
  <si>
    <t>NewArch Homes</t>
  </si>
  <si>
    <t>Newlon Housing Trust</t>
  </si>
  <si>
    <t>Newlon Housing Trust (Association)</t>
  </si>
  <si>
    <t>Newport City Homes</t>
  </si>
  <si>
    <t xml:space="preserve">Newydd Housing Association </t>
  </si>
  <si>
    <t>Newydd Housing Association</t>
  </si>
  <si>
    <t>North Wales Housing</t>
  </si>
  <si>
    <t>North Wales Housing Association</t>
  </si>
  <si>
    <t>Notting Hill Genesis</t>
  </si>
  <si>
    <t>Ocean Group</t>
  </si>
  <si>
    <t>Ocean Housing Group</t>
  </si>
  <si>
    <t xml:space="preserve">Octavia Housing </t>
  </si>
  <si>
    <t>Octavia Housing</t>
  </si>
  <si>
    <t xml:space="preserve">One Vision Housing </t>
  </si>
  <si>
    <t>One Vision Housing</t>
  </si>
  <si>
    <t>Orbit Group</t>
  </si>
  <si>
    <t>Origin Housing</t>
  </si>
  <si>
    <t>Origin Housing Group</t>
  </si>
  <si>
    <t>Orwell Housing</t>
  </si>
  <si>
    <t>Orwell Housing Association</t>
  </si>
  <si>
    <t>Osprey Housing</t>
  </si>
  <si>
    <t>PA Housing</t>
  </si>
  <si>
    <t>Paradigm Housing</t>
  </si>
  <si>
    <t>Paradigm Housing Group</t>
  </si>
  <si>
    <t>Peabody</t>
  </si>
  <si>
    <t>Pension Insurance Corporation</t>
  </si>
  <si>
    <t>PGIM Real Estate</t>
  </si>
  <si>
    <t>Pine Court Housing Association</t>
  </si>
  <si>
    <t>Pine Court HA</t>
  </si>
  <si>
    <t>Pioneer Group</t>
  </si>
  <si>
    <t>Places for People</t>
  </si>
  <si>
    <t>Places for People Homes</t>
  </si>
  <si>
    <t>Platform Housing Group</t>
  </si>
  <si>
    <t>Plymouth Community Homes</t>
  </si>
  <si>
    <t>Pobl Group</t>
  </si>
  <si>
    <t>Poplar HARCA</t>
  </si>
  <si>
    <t>Prima Group</t>
  </si>
  <si>
    <t>Principality Building Society</t>
  </si>
  <si>
    <t>Rathbone Greenbank Investments</t>
  </si>
  <si>
    <t>RHA Wales</t>
  </si>
  <si>
    <t>Rhondda Housing Association</t>
  </si>
  <si>
    <t xml:space="preserve">Rooftop Housing Group </t>
  </si>
  <si>
    <t>Rooftop Housing Group</t>
  </si>
  <si>
    <t>Rothesay Life</t>
  </si>
  <si>
    <t>Royal London Asset Management</t>
  </si>
  <si>
    <t>Santander</t>
  </si>
  <si>
    <t>Saxon Weald</t>
  </si>
  <si>
    <t>Schroders</t>
  </si>
  <si>
    <t>Scottish Widows</t>
  </si>
  <si>
    <t>Selwood Housing</t>
  </si>
  <si>
    <t>Settle Group</t>
  </si>
  <si>
    <t>Shettleston Housing Association</t>
  </si>
  <si>
    <t>Simply Affordable Homes</t>
  </si>
  <si>
    <t>South Lakes Housing</t>
  </si>
  <si>
    <t>South Liverpool Homes</t>
  </si>
  <si>
    <t>Southern Housing</t>
  </si>
  <si>
    <t>Southern Housing Group</t>
  </si>
  <si>
    <t>Sovereign Network Group (SNG)</t>
  </si>
  <si>
    <t>Square Roots</t>
  </si>
  <si>
    <t>Stonewater Homes</t>
  </si>
  <si>
    <t>Stonewater</t>
  </si>
  <si>
    <t>Taff Housing</t>
  </si>
  <si>
    <t>Taff Housing Association</t>
  </si>
  <si>
    <t>Tai Calon</t>
  </si>
  <si>
    <t>Tai Calon Community Housing</t>
  </si>
  <si>
    <t>The Housing Finance Corporation</t>
  </si>
  <si>
    <t>The International Business of Federated Hermes</t>
  </si>
  <si>
    <t>The Wrekin Housing Group</t>
  </si>
  <si>
    <t>Wrekin Housing Group</t>
  </si>
  <si>
    <t>Thenue Housing</t>
  </si>
  <si>
    <t>Thenue Housing Association</t>
  </si>
  <si>
    <t>Thirteen Group</t>
  </si>
  <si>
    <t>Thrive Homes</t>
  </si>
  <si>
    <t>Together Money</t>
  </si>
  <si>
    <t>Torus</t>
  </si>
  <si>
    <t>Torus Group</t>
  </si>
  <si>
    <t>Transform Housing</t>
  </si>
  <si>
    <t>Transform Housing and Support</t>
  </si>
  <si>
    <t>Trident Group</t>
  </si>
  <si>
    <t>Triple Point Investment Management LLP</t>
  </si>
  <si>
    <t>Valleys to Coast</t>
  </si>
  <si>
    <t>Valleys to Coast Housing</t>
  </si>
  <si>
    <t>Venn Partners</t>
  </si>
  <si>
    <t>Vivid Housing</t>
  </si>
  <si>
    <t>VIVID</t>
  </si>
  <si>
    <t>Wakefield and District Housing (WDH)</t>
  </si>
  <si>
    <t>WDH</t>
  </si>
  <si>
    <t>Wandle Housing Association</t>
  </si>
  <si>
    <t>West of Scotland Housing Association</t>
  </si>
  <si>
    <t>White Horse Housing Association</t>
  </si>
  <si>
    <t>Yorkshire Housing</t>
  </si>
  <si>
    <t>Your Housing Group</t>
  </si>
  <si>
    <t>Zen Housing</t>
  </si>
  <si>
    <t>OrgIdentity</t>
  </si>
  <si>
    <t>North East</t>
  </si>
  <si>
    <t>North West</t>
  </si>
  <si>
    <t>South West</t>
  </si>
  <si>
    <t>South East</t>
  </si>
  <si>
    <t>NotCurrentIdentity</t>
  </si>
  <si>
    <t>M3_1</t>
  </si>
  <si>
    <t>M3_2</t>
  </si>
  <si>
    <t>M3_3</t>
  </si>
  <si>
    <t>M3_4</t>
  </si>
  <si>
    <t>M3_5</t>
  </si>
  <si>
    <t>M3_6</t>
  </si>
  <si>
    <t>M3_7</t>
  </si>
  <si>
    <t>M3_8</t>
  </si>
  <si>
    <t>M3_9</t>
  </si>
  <si>
    <t>M3_10</t>
  </si>
  <si>
    <t>M3_11</t>
  </si>
  <si>
    <t>M3_12</t>
  </si>
  <si>
    <t>M3_13</t>
  </si>
  <si>
    <t>M3_14</t>
  </si>
  <si>
    <t>M3_15</t>
  </si>
  <si>
    <t>T1C5_M3_1</t>
  </si>
  <si>
    <t>T1C5_M3_2</t>
  </si>
  <si>
    <t>T1C5_M3_3</t>
  </si>
  <si>
    <t>T1C5_M3_4</t>
  </si>
  <si>
    <t>T1C5_M3_5</t>
  </si>
  <si>
    <t>T1C5_M3_6</t>
  </si>
  <si>
    <t>T1C5_M3_7</t>
  </si>
  <si>
    <t>T1C5_M3_8</t>
  </si>
  <si>
    <t>T1C5_M3_9</t>
  </si>
  <si>
    <t>T1C5_M3_10</t>
  </si>
  <si>
    <t>T1C5_M3_11</t>
  </si>
  <si>
    <t>T1C5_M3_12</t>
  </si>
  <si>
    <t>T1C5_M3_13</t>
  </si>
  <si>
    <t>T1C5_M3_14</t>
  </si>
  <si>
    <t>T1C5_M3_15</t>
  </si>
  <si>
    <t>M7_1</t>
  </si>
  <si>
    <t>M7_2</t>
  </si>
  <si>
    <t>M7_3</t>
  </si>
  <si>
    <t>M7_4</t>
  </si>
  <si>
    <t>M7_5</t>
  </si>
  <si>
    <t>M7_6</t>
  </si>
  <si>
    <t>M7_7</t>
  </si>
  <si>
    <t>M7_8</t>
  </si>
  <si>
    <t>M7_9</t>
  </si>
  <si>
    <t>M7_10</t>
  </si>
  <si>
    <t>M7_11</t>
  </si>
  <si>
    <t>M7_12</t>
  </si>
  <si>
    <t>M7_13</t>
  </si>
  <si>
    <t>M7_14</t>
  </si>
  <si>
    <t>M7_15</t>
  </si>
  <si>
    <t>T1C5_M7_1</t>
  </si>
  <si>
    <t>T1C5_M7_2</t>
  </si>
  <si>
    <t>T1C5_M7_3</t>
  </si>
  <si>
    <t>T1C5_M7_4</t>
  </si>
  <si>
    <t>T1C5_M7_5</t>
  </si>
  <si>
    <t>T1C5_M7_6</t>
  </si>
  <si>
    <t>T1C5_M7_7</t>
  </si>
  <si>
    <t>T1C5_M7_8</t>
  </si>
  <si>
    <t>T1C5_M7_9</t>
  </si>
  <si>
    <t>T1C5_M7_10</t>
  </si>
  <si>
    <t>T1C5_M7_11</t>
  </si>
  <si>
    <t>T1C5_M7_12</t>
  </si>
  <si>
    <t>T1C5_M7_13</t>
  </si>
  <si>
    <t>T1C5_M7_14</t>
  </si>
  <si>
    <t>T1C5_M7_15</t>
  </si>
  <si>
    <t>Scope 3: Kg CO2 [Category 1 – Purchased goods and services]</t>
  </si>
  <si>
    <t>Scope 3: Kg CO2 [Category 2 – Capital goods]</t>
  </si>
  <si>
    <t>Scope 3: Kg CO2 [Category 3 – Fuel- and energy-related activities]</t>
  </si>
  <si>
    <t>Scope 3: Kg CO2 [Category 4 – Upstream transportation and distribution]</t>
  </si>
  <si>
    <t>Scope 3: Kg CO2 [Category 5 – Waste generated in operations]</t>
  </si>
  <si>
    <t>Scope 3: Kg CO2 [Category 6 – Business travel]</t>
  </si>
  <si>
    <t>Scope 3: Kg CO2 [Category 7 – Employee commuting]</t>
  </si>
  <si>
    <t>Scope 3: Kg CO2 [Category 8 – Upstream leased assets]</t>
  </si>
  <si>
    <t>Scope 3: Kg CO2 [Category 9 – Downstream transportation and distribution]</t>
  </si>
  <si>
    <t>Scope 3: Kg CO2 [Category 10 – Processing of sold products]</t>
  </si>
  <si>
    <t>Scope 3: Kg CO2 [Category 11 – Use of sold products]</t>
  </si>
  <si>
    <t>Scope 3: Kg CO2 [Category 12 – End-of-life treatment of sold products]</t>
  </si>
  <si>
    <t>Scope 3: Kg CO2 [Category 13 – Downstream leased assets]</t>
  </si>
  <si>
    <t>Scope 3: Kg CO2 [Category 14 – Franchises]</t>
  </si>
  <si>
    <t>Scope 3: Kg CO2 [Category 15 – Investments]</t>
  </si>
  <si>
    <t>Scope 3: Kg CO2 home [Category 1 – Purchased goods and services]</t>
  </si>
  <si>
    <t>Scope 3: Kg CO2 home [Category 2 – Capital goods]</t>
  </si>
  <si>
    <t>Scope 3: Kg CO2 home [Category 3 – Fuel- and energy-related activities]</t>
  </si>
  <si>
    <t>Scope 3: Kg CO2 home [Category 4 – Upstream transportation and distribution]</t>
  </si>
  <si>
    <t>Scope 3: Kg CO2 home [Category 5 – Waste generated in operations]</t>
  </si>
  <si>
    <t>Scope 3: Kg CO2 home [Category 6 – Business travel]</t>
  </si>
  <si>
    <t>Scope 3: Kg CO2 home [Category 7 – Employee commuting]</t>
  </si>
  <si>
    <t>Scope 3: Kg CO2 home [Category 8 – Upstream leased assets]</t>
  </si>
  <si>
    <t>Scope 3: Kg CO2 home [Category 9 – Downstream transportation and distribution]</t>
  </si>
  <si>
    <t>Scope 3: Kg CO2 home [Category 10 – Processing of sold products]</t>
  </si>
  <si>
    <t>Scope 3: Kg CO2 home [Category 11 – Use of sold products]</t>
  </si>
  <si>
    <t>Scope 3: Kg CO2 home [Category 12 – End-of-life treatment of sold products]</t>
  </si>
  <si>
    <t>Scope 3: Kg CO2 home [Category 13 – Downstream leased assets]</t>
  </si>
  <si>
    <t>Scope 3: Kg CO2 home [Category 14 – Franchises]</t>
  </si>
  <si>
    <t>Scope 3: Kg CO2 home [Category 15 – Investments]</t>
  </si>
  <si>
    <t>Name (from dropdown - or type in if no name exists)</t>
  </si>
  <si>
    <t xml:space="preserve"> The SRS is designed to be a consistent, transparent, and comparable way to report Environmental, Social and Governance (ESG) performance for Housing Providers in the UK.
It is developed and managed by Sustainability for Housing (SfH) - https://sustainabilityforhousing.org.uk/</t>
  </si>
  <si>
    <t>Date Tool Shared</t>
  </si>
  <si>
    <t>- Adopters of the SRS should publicly report against the criteria on an annual basis.
- Adopters of the SRS should report using a ‘comply or explain’ approach i.e. where providers are unable to report against a criterion (for example, because they do not have the data) they should describe steps they are taking, and the expected date, that they will be able to do so. 
- SRS reports should include year-on-year comparisons where relevant.  
- Where an SRS report has been through an external validation process, this should be explicitly described in the report.
- Adopters should share their results with Housemark via this Input Tool.</t>
  </si>
  <si>
    <t>Spring 2025 SRS 
Criteria 2.0</t>
  </si>
  <si>
    <t>NA</t>
  </si>
  <si>
    <t xml:space="preserve">Our colleague champions provide a service that is all about listening to what matters most to our colleagues. They are a vital bridge between our colleagues on the ground and our Executive and Leadership teams. Their goal is to amplify colleagues’ ideas, share honest feedback, and constructively challenge when needed, all to create an even better workplace for everyone. The Executive team meet with colleague champions quarterly and colleagues can reach out to the champions via email or have a chat with any of them directly.
Our Inclusion Networks also provide colleagues with the opportunity to support one another, connect, discuss prevalent issues and enact change, and are sponsored by an Executive Director and Leader.
Tenant voice, experience and concerns must sit at the heart of the work we do to design, deliver and evaluate our services. We have developed a Tenant Insight Portal that provides colleagues with consistent, clear and timely insight into how our tenants are using our services, what is working well for them and what isn't. This includes My Voice, a variety of different groups and projects for tenants to get involved in, in a way that suits them.
In addition, our tenant voices are heard throughout our governance arrangements including at our Board and its Committees.
We provide quarterly insight reports to Board on some of the ways we have engaged and used tenants’ views, alongside regular reporting on the outcomes of tenant scrutiny activity through our Operations Committee.
Our Board and Committee Recruitment, Induction and Succession Policy outlines the aims and key policy commitments related to the recruitment, induction and succession planning of our Board and Committee members. The purpose of this policy is to ensure we continue to have the right skills, experience, behaviours and diverse backgrounds represented on our Boards and Committees to provide effective governance and achievement of our corporate strategy.
Our ‘My Team’ tenant group meet with representatives from our Talent Team each quarter to review and scrutinise the level of tenant involvement in all recruitment activity including at Board and Committee level.
We also undertake Equality Impact Assessments to support engagement that reflects the diversity of communities by ensuring that all voices, especially those from underrepresented or marginalised groups, are considered in decision making processes. </t>
  </si>
  <si>
    <t>10.96:1</t>
  </si>
  <si>
    <t>Our diversity and inclusion work was recognised in our first year of entering the Inclusive Employers Standard. 
There are a variety of highlights and successes that helped us achieve the accreditation. These include:
Our female development programme: To improve gender representation in managerial and leadership roles we have delivered two cohorts of our female development programmes. Half of the cohort have moved into higher paid positions and all women continue to receive dedicated support because of the programme. Of the women who took part in the course, 96% said they would recommend it to others. 
Our black colleague development programme: We have delivered two cohorts of the development programme for black colleagues. As a direct result of the programme 35% of colleagues moved into higher paid roles. Looking wider than the programme, 39% of colleagues who are currently receiving investment in their formal development are ethnically diverse. This has contributed to 46% of promotions being to colleagues from an ethnically diverse background (19% to black colleagues).
Disability confident leadership status: Over the last 12 months, we’ve seen an increase in colleagues sharing a disability with us: increasing from 9% to 12% which is above the national average. The increase in disclosures demonstrates our colleagues feel comfortable to do so and trust how the information will be used. Our disability network Liberty has played an important role in creating an environment where colleagues feel comfortable to share.
Our four Inclusion networks: We continue to see increasing engagement with our Inclusion Networks especially from colleagues based across our geography. The networks continue to bring colleagues together to solve issues, engage with colleagues and celebrate success.</t>
  </si>
  <si>
    <t>We provide a range of options to help colleagues maintain and enhance their wellbeing, including proactive awareness sessions and activities, with specialist services available when they need extra support.
• Employee Assistance Programme (EAP) – Available 24/7 to colleagues and direct family members. Immediate emotional support, up to eight free counselling sessions, bereavement support, practical advice on personal debt and legal concerns.
• Maximus (Access to Work Mental Health support service) – Providing a minimum of nine months’ practical support for any mental wellbeing concern.
• Mental Health First Aiders (MHFAs) – Colleagues trained with the accredited MHFA training to provide mental wellbeing support to fellow colleagues as required.
• Specialist counselling/support
• Occupational Health – To help colleagues and managers with guidance on support and reasonable adjustments. 
• Physiotherapy – Where colleagues may require physiotherapy to support their recovery or proactively to prevent concerns worsening, we can provide physiotherapy via our OH service.
• DSE Assessors – Colleagues can request a DSE assessment to help minimise MSK concerns potentially affect by or caused by their workstation set up.
• Wellbeing activities – Workshops and fun activities with expert speakers covering mental wellbeing, nutrition, general health, motivation and productivity.
• Wellbeing benefits – We have a number of wellbeing benefits as part of our reward package.</t>
  </si>
  <si>
    <t>Number of homes.</t>
  </si>
  <si>
    <t>April 2024 - March 2025</t>
  </si>
  <si>
    <t xml:space="preserve">Partial - The plan is based on property assets. </t>
  </si>
  <si>
    <t>Does the housing provider have a Net Zero target and strategy?
If so, what is it and when does the housing provider intend to be net zero by?</t>
  </si>
  <si>
    <t>Includes water supply and treatment</t>
  </si>
  <si>
    <t>Includes employee homeworking</t>
  </si>
  <si>
    <t xml:space="preserve">Our independenly heated homes </t>
  </si>
  <si>
    <t>G1 V1 C1 status from the Regulator of Social Housing</t>
  </si>
  <si>
    <t>UK Corporate Code of Governance</t>
  </si>
  <si>
    <t>These Board members are Chartered Accountants</t>
  </si>
  <si>
    <t xml:space="preserve">Conflicts of interest are handled in accordance with the Board Code of Conduct. Annual Declaration of Interest at the start of each financial year following by a standing item at the start of each meeting for any declaration to be made. </t>
  </si>
  <si>
    <t>Applying methodology option B for 23-24 based on 5th April 2024 gender pay stats. (Data Source: Gender Pay Gap Data Snapshot list 5th April 2024) Calculation methodology and rules link The Companies (Miscellaneous Reporting) Regulations 2018 (legislation.gov.uk) BEIS Document Template - Standard Numbering - Curve Only Cover Page Image (publishing.service.gov.uk)</t>
  </si>
  <si>
    <r>
      <t>Kg C02e/m²</t>
    </r>
    <r>
      <rPr>
        <sz val="11"/>
        <color rgb="FFFF0000"/>
        <rFont val="Arial"/>
        <family val="2"/>
        <scheme val="minor"/>
      </rPr>
      <t xml:space="preserve"> kgCO2e/#homes</t>
    </r>
  </si>
  <si>
    <t>SHIFT default value</t>
  </si>
  <si>
    <t xml:space="preserve"> Our tenure security policy is to stop fixed term tenancies for three beds and smaller, removing them as a tenancy option whilst renewing tenancies this year.</t>
  </si>
  <si>
    <t xml:space="preserve">We ensure our tenants’ voices are heard throughout our governance arrangements, including at our Board and its Committees. Quarterly Board tenant insight reports inform on the ways we have engaged and used tenants’ views and include regular reporting on the outcomes of tenant scrutiny activity through our Operations Committee.
Our My Voice framework was set up to provide a range of ways for tenants to get involved. This includes activities tenants can do from home, at organised meetings, and in their local area.
Our tenant involvement and engagement framework ensures we have a varied and accessible approach to listen to our tenants views and experiences. Each year we engage with c3,500 tenants to understand their experience of being a Midland Heart tenant through surveys, in depth scrutiny reviews and focus groups, as well as through our mystery shopping and estate champion programmes. 
We also collect insight into our tenants experiences through over 10,000 transactional and tenant perception surveys which is added to learning and insight from when we have worked with our tenants to put things right when they have gone wrong through our complaints process. Last year this was utilised by over 1000 tenants. </t>
  </si>
  <si>
    <t>We help vulnerable tenants stay in their homes by offering tenant-focused support, working in collaboration
with local authorities and providing a financial helping hand via our Money Advice Service and Tenant Hardship Fund.
This year, we:
•	Continued to promote safeguarding and property condition as everyone’s responsibility when visiting our homes – all activity is reported on our online HomeChecker system – with c94,000 HomeChecker forms completed by colleagues in the past year. 
•	Identified a cohort of tenants that have experienced recurring damp and mould over several years, despite there being no structural issues with their properties. We are contacting these tenants to help them on wider scale as part of our Healthy Homes study. We also issued circa £7,000 heating vouchers to tenants within our Healthy Home project.
•	Received the highest ranking from SHIFT, our specialist environmental consultant for how we talk to our tenants about energy efficiency.  
•	Maximised tenant income by £3.4m (£2.6m last year), increasing income and reducing debt liability.
•	We promoted the take up of Pension Credit – £95,000 was awarded, an increase of 13% on 2023/24.
•	We obtained Universal Credit awards of £536,000 and £37,500 (£245,000 and £27,000 respectively last year) in Discretionary Housing Payment for tenants struggling to meet their rent shortfall due to financial hardship and effects of welfare reform.
•	Helped eligible tenants obtain an additional £1m in housing benefit, and £118,000 in attendance allowance for those over 65 to help with care needs.
•	Worked with the building safety team to clear gas meter debt to enable gas safety checks and to continue to have a supply.
•	Provided additional support for our tenants who are struggling to cope with the food and energy price inflation – responding to over 100 requests for help with emergency food and over 150 requests for help with heating costs.
•	Gainedaccess to Trussell food bank portal so that we can quickly issue food vouchers electronically.
•	Secured £127,000 (£92,000 last year) from charities, trust funds and tenant hardship funds to help reduce debt and purchase essential goods and services, such as ovens, bedding and fridges.</t>
  </si>
  <si>
    <t>With the highest proportion of pre-war homes of any housing association in the UK, we face a unique challenge to bring them up to today’s living standards and make them fit for modern living.
These homes are some of the least energy efficient of our portfolio, and as we continue to make great progress levelling up our homes to at least EPC band C by 2030, we are now intently focused on upgrading our oldest homes to make them more comfortable to live in, and cheaper to heat.
We are confident we can make a real difference to the thermal comfort and aesthetic of these homes.
Our ‘modernisation pilot’ saw c50 homes extensively refurbished, with new kitchens and bathrooms fitted, walls decorated, and triple glazing installed to reduce heat loss and keep energy bills low.
Over the course of our new corporate plan, Tenants at Heart, we plan to make a record £300million investment in our oldest homes, a quarter of which will be retrofitted to improve their energy efficiency, and the rest will receive a variety of home upgrades, including new kitchens and bathrooms.</t>
  </si>
  <si>
    <t xml:space="preserve">Our Risk Management Policy defines our framework for identifying and managing strategic and operational risks. The Board, along with the Audit and Risk Committee, oversee our strategic risks quarterly and this includes reviewing our transitional risk around decarbonisation and emerging risks such as increasing severe weather events and key policy change. 
Physical climate change risk from pluvial and fluvial flooding and overheating is regularly assessed through our relationship with Insurers and SHIFT environmental consultancy. This year we recorded that 4% of our properties are at medium to high risk of pluvial and fluvial flooding and, according to SHIFT analysis, 12% are at medium to high risk of overheating.
In our new corporate plan, Tenants at Heart we have set a new target to reduce our direct operational (scopes 1 &amp; 2) CO2 emissions by 1,250 tonnes, a Paris Agreement science-based target. This aligns our operations and asset ownership, through EPC C by 2030, which science-aligned net zero carbon emissions targets that are frequently reported to Board. </t>
  </si>
  <si>
    <t xml:space="preserve">We have a corporate target to be net zero by 2050. We also have corporate mid-term targets to reduce our Scope 1 &amp; 2 emissions within a WB2C pathway by 2030 and an EPC C or above target for all our homes by 2030. </t>
  </si>
  <si>
    <t>Our new build BNG policy states that we will comply with the 10% target where applicable. We will always try to maximise onsite BNG and then target local credits should that not be possible. Ensuring that our tenants and communities always benefit from our investment in new homes.</t>
  </si>
  <si>
    <t xml:space="preserve">•	All complaints are regularly made visible to our Executive Board
•	We implemented a compensation policy in Nov 2024 to ensure compensation paid across complaints was fair and consistent 
•	Reasonable adjustments were incorporated into our complaints policy last year 
•	Tenancy Services developed an audit process for team leaders to review escalated &amp; Ombudsman complaints
•	Property Services have implemented a Quality Team and created a new role of Quality Inspector to inspect repairs work completed as part complaint 
•	Our void standard &amp; mutual exchange process to be assessed due to insight from complaints </t>
  </si>
  <si>
    <t>We have three under Criterion D and one under Criterion B. These cases are linked to outstanding programmed works. We are working with both tenants and contractors to schedule the necessary works, taking a supportive approach throughout. It is important to note that these potential Criterion B and D failures do not present any immediate risk to tenants.</t>
  </si>
  <si>
    <t>Dependent on programme timeframes</t>
  </si>
  <si>
    <t>c10%</t>
  </si>
  <si>
    <t>Number retrofited divided by EPC D or below at March 2024 = 6,566</t>
  </si>
  <si>
    <t xml:space="preserve">The Sustainable Procurement Framework (SPF) embeds our strategic commitments to environmental and social sustainability in all key tenders and contract management. The SPF is designed to increase the transparency of supplier sustainability performance data and risk management, enhance our ESG reporting, promote opportunities for collaboration and help deliver value for money. </t>
  </si>
  <si>
    <t xml:space="preserve">Our Supply Chain Governance and Standards policy sets out our expectations for our suppliers to meet and evidence in contracts with Midland Heart. These minimum standards will be checked during a tender process, supplier set up process and built into all contract management documents to be checked annually. Suppliers are required to provide updates and confirm the validity of documents on an annual basis via a survey link e.g. compliance documents and environmental updates. We have recently rolled out training for our contract managers to build the knowledge and understanding needed to apply the policy and checks under our Contract Management Framework. </t>
  </si>
  <si>
    <t xml:space="preserve">We work with suppliers to identify and reduce the number of materials and substances that could be harmful to the environment. Our strict COSHH measures ensure that environment risks are managed effectively. We regularly review risk assessments to check their validity and apply suitable and sufficient controls before, during and after the use of harmful substances such as cleaning chemical, solvents and other substances.  </t>
  </si>
  <si>
    <t>The Sustainable Procurement Framework (SPF) embeds our strategic commitments to environmental and social sustainability in all key tenders and contract management. The SPF is designed to increase the transparency of supplier sustainability performance data and risk management, enhance our ESG reporting, promote opportunities for collaboration and help deliver value for money. 
A core target of our Facilities &amp; Offices Environment &amp; Sustainability Plan is sustainable product spend. In our centralised purchasing of stationary and office supplies we increased sustainable product spend as a percentage of overall category spend to 63% from 33% in 2022. This has been achieved through the key supplier bringing in more defined ‘green’ products and our purchasing of these.</t>
  </si>
  <si>
    <t>We have increased our spend on energy efficiency measures through major projects, such as SHDF Wave 2 in our homes, heating ventilation and cooling (HVAC) upgrades in our Bath Row head office and fabric improvements at our new West Midlands Hub office.
228 homes uplifted from EPC E-D to C-B through our Social Housing Decarbonisation Fund Wave 2 programme. 
c700 new smart or Automated Meters (AMRs) installed since 2023.
1,260 new energy efficient boilers.
184 electric heating systems, including storage and panel heaters.
408 solar PV arrays on our homes, including in-roof solar PV through our re-roofing programme.
141 properties have received new double-glazed windows.
366 properties have received wall insulation ready triple-glazed windows.
235 insulation top-ups have been completed.
5,901 newly-assessed and registered EPCs have captured the energy efficiency measures installed in our homes as we work towards EPC C by 2030.</t>
  </si>
  <si>
    <t>Our communal green space is three times the size of Hyde Park in London. However, these spaces are made up of an urban mix of hard standing, small areas of grasses and shrubs at far less than 1 hectare each. This means we need to balance supporting local nature with making quality spaces that our tenants can access safely. 
Our green spaces pilot focused on making subtle changes to some of our communal green spaces to improve their look and feel through nature friendly enhancements. The enhancements included wildflower meadow seeding, native shrub planting and bird box installation.
The pilot had mixed results and feedback from tenants. These are learnings that we will take into our Grounds Maintenance contract specifications, localised investment activities and Biodiversity Net Gain (BNG) in new build developments to ensure tenants are satisfied with our communal spaces and how they are managed.
Our new build BNG policy states that we will comply with the 10% target where applicable. We will always try to maximise onsite BNG and then target local credits should that not be possible, ensuring that our tenants and communities always benefit from our investment in new homes.</t>
  </si>
  <si>
    <t>Our Risk Management Policy defines our framework for identifying and managing strategic and operational risks. The Board, along with the Audit and Risk Committee, oversee our strategic risks quarterly and this includes reviewing our transitional risk around decarbonisation and emerging risks such as increasing severe weather events and key policy change. 
Physical climate change risk from pluvial and fluvial flooding and overheating is regularly assessed through our relationship with Insurers and SHIFT environmental consultancy. This year we recorded that 4% of our properties are at medium to high risk of pluvial and fluvial flooding and, according to SHIFT analysis, 12% are at medium to high risk of overheating.
Mitigation actions for physical climate change risk include measures within our New Build, Property Investment and Repairs programmes. For example, we are:
•	Listening to our tenants’ comfort levels through specialist engagement and tenant satisfaction measures (TSMs)
•	Installing temperature controls and ventilation systems to increase air flow and reduce the build-up of heat
•	Updating specifications for kitchens and bathrooms to ensure that water use devices going into our homes are new and efficient, reducing water use and tenant bills
•	Installing, where required, Sustainable Urban Drainage (SUDs) to manage surface water in our new build schemes</t>
  </si>
  <si>
    <t xml:space="preserve">This year we have taken extensive steps to upgrade our waste management activities. Current and upcoming regulatory changes like Simpler Recycling are also impacting our commercial waste operation and how our tenants manage their domestic wastes.
Following a review of our waste services, we have taken key actions to ensure we meet our Duty of Care, drive value from contacts and engage tenants in waste and recycling. 
Our Waste Management Framework is installed in our Health &amp; Safety (H&amp;S) Contractor Competency Framework to set out core policy and guidance and integrate with regular checks by our H&amp;S Team.
New major waste-related contracts like within Property Services construction activities now have two contract waste Key Performance Indicators to evidence compliance with Duty of Care and drive performance and reduce waste to landfill. 
Our Executive approved the onboarding of a new waste brokerage contract to ensure all waste services, where relevant and viable, under a single centralised system. The contract will enable controlled waste management with the agility to manage changes in the operating environment and other areas.
We introduced tenants to the waste management upgrades through the My Impact group. Waste and bin collections are an important issue for our tenants. We must ensure that tenants are comfortable they can see the value in the brokerage decision and the steps we are taking to support with local authority lead Simpler Recycling changes in our homes. </t>
  </si>
  <si>
    <t xml:space="preserve">We currently do not have plans for a water management strategy. However, we have taken clear steps to implement water saving measures into the homes we rent, the homes we build and the way we work.
Through design briefs and programme specification in work with new and existing homes we are increasing the water use efficiency through new more efficient devices.
Through our new Facilities &amp; Offices Environment &amp; Sustainability Plan we have targeted a reduction in water use (m3) by 10% by 2030 in our offices. When we replace taps in our new head office we replace manual taps with push taps to reduce the volume of water used by our offices. 
</t>
  </si>
  <si>
    <t>c100% of our homes are now EPC D or above achieving our 2025 100% target. 79% of our homes are now EPC C or above as we target 100% EPC C by 2030. These targets aim to make a tangible impact on our tenants' energy bills, contributing to energy efficiency increased through insulation measures and free renewable energy through solar PV installs. Our fully costed retrofit strategy will invest £72m in our homes by 2030 to help bring tenants out of fuel poverty and make energy more affordable.</t>
  </si>
  <si>
    <t>We are committed to providing our tenants with warm, safe and affordable homes, and prioritising properties that are the least energy efficient, as well as tenants who are in fuel poverty.
As part of this vision, we are substantially increasing investment in our homes to over £300m between now and 2030. This is in addition to the £134m we have already invested over the last five years. We have also set our sights on improving the EPC rating of around 6,000 of our homes from Band D to Band C or above by 2030. 
We are one of the first housing associations to establish a specialist team to deal with damp and mould. We are proactively using data and preventative measures, such as sensors, and engaging with tenants, to deliver on our objectives in the long-term.
Consistently engaging with our tenants is central to us proactively dealing with damp and mould issues. It has resulted in us developing a detailed scrutiny report and focus group action plan and conducting an Equality Impact Assessment on our damp and mould policy to make sure all tenants are being treated fairly. At the same time, we are continuously training our staff involved in managing damp and mould and maintaining a zero-tolerance approach that has been recognised as being industry-leading.</t>
  </si>
  <si>
    <t>We recorded 88.8% overall satisfaction this year remaining consistent with previous years around 89%. 
The figure is based on tenant feedback from 11 core service areas including responsive repairs, gas repairs, gas servicing, income services and grounds maintenance. Feedback was received through c11k telephone interviews undertaken across a range of services and tenants over the year. We work with an independent research partner (MEL Research) who undertake telephone interviews with tenants within days of tenants receiving our services. 
Performance is reported to service leads at an operational level and Exec Board on monthly basis. Service improvement plans are initiated by service leads if performance dips.</t>
  </si>
  <si>
    <r>
      <t xml:space="preserve">SECR Intensity Ratio for Total Emissions </t>
    </r>
    <r>
      <rPr>
        <strike/>
        <sz val="11"/>
        <color rgb="FFFF0000"/>
        <rFont val="Arial"/>
        <family val="2"/>
        <scheme val="minor"/>
      </rPr>
      <t xml:space="preserve">(Scope 1-3) </t>
    </r>
    <r>
      <rPr>
        <sz val="11"/>
        <color rgb="FFFF0000"/>
        <rFont val="Arial"/>
        <family val="2"/>
        <scheme val="minor"/>
      </rPr>
      <t>(Scope 1-2 + Scope 3 business travel by private mileage)</t>
    </r>
  </si>
  <si>
    <t xml:space="preserve">Our Board and Management Team are the same Team. </t>
  </si>
  <si>
    <t>Being a great place to work is central to our corporate strategy. Put simply, we want colleagues to thrive and develop their careers irrespective of background.
We work with our Colleague Champions and Inclusion Networks to make our people feel a sense of belonging and feel heard about the things that matter to them.
Our achievements this year include:
• Our colleague engagement score remains consistently high at c80%
• We fully utilised the apprenticeship levy with 25 early careers apprentices including trade apprentices in our In House Maintenance Team across carpentry, electrical and plumbing. We also have an additional 36 colleagues undertaking apprenticeships alongside their current roles, studying subjects from coaching to surveying.
• We have introduced a second cohort of mental health first aiders, launched mental health for managers e-learning and delivered stress and resilience training to 95 colleagues and managers in areas where mental health absence has been higher. As a result, we’ve seen a 12% reduction in mental health related absence.
• Our work on equality, diversity and inclusion (EDI) has been recognised by the Inclusive Employers Standard where we were awarded the bronze standard on first time of entering.
• To improve gender representation in managerial and leadership roles we have delivered two cohorts of our female development programmes.
• We have delivered two cohorts of the development programme for black colleagues. 35% of participating colleagues moved into higher paid roles. Looking wider than the programme, 39% of colleagues who are currently receiving investment in their formal development are ethnically diverse. This has contributed to 46% of promotions being to colleagues from an ethnically diverse background (19% to black colleagues).
• Over the last 12 months, we’ve seen an increase to 12% in colleagues sharing a disability with us, which is above the national average.
• We continue to see increasing engagement with our Inclusion Networks, which continue to bring colleagues together to solve issues, engage with colleagues and celebrate success.</t>
  </si>
  <si>
    <r>
      <t>% of employees</t>
    </r>
    <r>
      <rPr>
        <strike/>
        <sz val="11"/>
        <color rgb="FFFF0000"/>
        <rFont val="Arial"/>
        <family val="2"/>
        <scheme val="minor"/>
      </rPr>
      <t>, split by demographic.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</si>
</sst>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Red]\-&quot;£&quot;#,##0"/>
    <numFmt numFmtId="165" formatCode="_-* #,##0.00_-;\-* #,##0.00_-;_-* &quot;-&quot;??_-;_-@_-"/>
    <numFmt numFmtId="166" formatCode="[$-F800]dddd\,\ mmmm\ dd\,\ yyyy"/>
    <numFmt numFmtId="167" formatCode="0.0"/>
    <numFmt numFmtId="168" formatCode="0.0%"/>
    <numFmt numFmtId="169" formatCode="&quot;£&quot;#,##0.00"/>
    <numFmt numFmtId="170" formatCode="_-* #,##0_-;\-* #,##0_-;_-* &quot;-&quot;??_-;_-@_-"/>
  </numFmts>
  <fonts count="35" x14ac:knownFonts="1">
    <font>
      <sz val="11"/>
      <color theme="1"/>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font>
    <font>
      <sz val="11"/>
      <color theme="1"/>
      <name val="Arial"/>
      <family val="2"/>
    </font>
    <font>
      <b/>
      <sz val="11"/>
      <color theme="0"/>
      <name val="Arial"/>
      <family val="2"/>
      <scheme val="minor"/>
    </font>
    <font>
      <sz val="11"/>
      <color theme="0"/>
      <name val="Arial"/>
      <family val="2"/>
      <scheme val="minor"/>
    </font>
    <font>
      <sz val="8"/>
      <name val="Arial"/>
      <family val="2"/>
    </font>
    <font>
      <sz val="11"/>
      <name val="Arial"/>
      <family val="2"/>
      <scheme val="minor"/>
    </font>
    <font>
      <b/>
      <sz val="11"/>
      <name val="Arial"/>
      <family val="2"/>
      <scheme val="minor"/>
    </font>
    <font>
      <sz val="11"/>
      <color rgb="FFFF0000"/>
      <name val="Arial"/>
      <family val="2"/>
      <scheme val="minor"/>
    </font>
    <font>
      <b/>
      <sz val="11"/>
      <color theme="1"/>
      <name val="Arial"/>
      <family val="2"/>
      <scheme val="minor"/>
    </font>
    <font>
      <sz val="11"/>
      <color rgb="FF000000"/>
      <name val="Arial"/>
      <family val="2"/>
      <scheme val="minor"/>
    </font>
    <font>
      <sz val="12"/>
      <color rgb="FFFF0000"/>
      <name val="Arial"/>
      <family val="2"/>
      <scheme val="minor"/>
    </font>
    <font>
      <b/>
      <sz val="11"/>
      <color theme="1"/>
      <name val="Arial"/>
      <family val="2"/>
    </font>
    <font>
      <b/>
      <sz val="9"/>
      <color theme="1"/>
      <name val="Arial"/>
      <family val="2"/>
    </font>
    <font>
      <sz val="9"/>
      <color theme="1"/>
      <name val="Arial"/>
      <family val="2"/>
    </font>
    <font>
      <sz val="8"/>
      <name val="Arial"/>
      <family val="2"/>
    </font>
    <font>
      <sz val="11"/>
      <color theme="1"/>
      <name val="Arial"/>
    </font>
    <font>
      <strike/>
      <sz val="11"/>
      <color rgb="FFFF0000"/>
      <name val="Arial"/>
      <family val="2"/>
      <scheme val="minor"/>
    </font>
  </fonts>
  <fills count="20">
    <fill>
      <patternFill patternType="none"/>
    </fill>
    <fill>
      <patternFill patternType="gray125"/>
    </fill>
    <fill>
      <patternFill patternType="solid">
        <fgColor rgb="FF03AFC0"/>
        <bgColor rgb="FF03AFC0"/>
      </patternFill>
    </fill>
    <fill>
      <patternFill patternType="solid">
        <fgColor rgb="FFFEF2CB"/>
        <bgColor rgb="FFFEF2CB"/>
      </patternFill>
    </fill>
    <fill>
      <patternFill patternType="solid">
        <fgColor rgb="FFE2EFD9"/>
        <bgColor rgb="FFE2EFD9"/>
      </patternFill>
    </fill>
    <fill>
      <patternFill patternType="solid">
        <fgColor rgb="FFD9E2F3"/>
        <bgColor rgb="FFD9E2F3"/>
      </patternFill>
    </fill>
    <fill>
      <patternFill patternType="solid">
        <fgColor rgb="FF7F7F7F"/>
        <bgColor rgb="FF7F7F7F"/>
      </patternFill>
    </fill>
    <fill>
      <patternFill patternType="solid">
        <fgColor rgb="FFE0E0E0"/>
        <bgColor indexed="64"/>
      </patternFill>
    </fill>
    <fill>
      <patternFill patternType="solid">
        <fgColor rgb="FFE0E0E0"/>
        <bgColor rgb="FF03AFC0"/>
      </patternFill>
    </fill>
    <fill>
      <patternFill patternType="solid">
        <fgColor theme="2"/>
        <bgColor indexed="64"/>
      </patternFill>
    </fill>
    <fill>
      <patternFill patternType="solid">
        <fgColor rgb="FF00B0F0"/>
        <bgColor indexed="64"/>
      </patternFill>
    </fill>
    <fill>
      <patternFill patternType="solid">
        <fgColor rgb="FFEFFDFF"/>
        <bgColor indexed="64"/>
      </patternFill>
    </fill>
    <fill>
      <patternFill patternType="solid">
        <fgColor rgb="FF7F7F7F"/>
        <bgColor indexed="64"/>
      </patternFill>
    </fill>
    <fill>
      <patternFill patternType="solid">
        <fgColor rgb="FFF7FFFF"/>
        <bgColor indexed="64"/>
      </patternFill>
    </fill>
    <fill>
      <patternFill patternType="solid">
        <fgColor theme="0"/>
        <bgColor rgb="FF03AFC0"/>
      </patternFill>
    </fill>
    <fill>
      <patternFill patternType="solid">
        <fgColor rgb="FFF7FFFF"/>
        <bgColor rgb="FF03AFC0"/>
      </patternFill>
    </fill>
    <fill>
      <patternFill patternType="solid">
        <fgColor rgb="FFEFFDFF"/>
        <bgColor rgb="FF03AFC0"/>
      </patternFill>
    </fill>
    <fill>
      <patternFill patternType="solid">
        <fgColor theme="0"/>
        <bgColor indexed="64"/>
      </patternFill>
    </fill>
    <fill>
      <patternFill patternType="solid">
        <fgColor rgb="FF03AFC0"/>
        <bgColor indexed="64"/>
      </patternFill>
    </fill>
    <fill>
      <patternFill patternType="solid">
        <fgColor rgb="FFEFFDFF"/>
        <bgColor theme="0"/>
      </patternFill>
    </fill>
  </fills>
  <borders count="3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auto="1"/>
      </right>
      <top/>
      <bottom style="thin">
        <color auto="1"/>
      </bottom>
      <diagonal/>
    </border>
  </borders>
  <cellStyleXfs count="4">
    <xf numFmtId="0" fontId="0" fillId="0" borderId="0"/>
    <xf numFmtId="0" fontId="17" fillId="0" borderId="10"/>
    <xf numFmtId="9" fontId="19" fillId="0" borderId="0" applyFont="0" applyFill="0" applyBorder="0" applyAlignment="0" applyProtection="0"/>
    <xf numFmtId="165" fontId="33" fillId="0" borderId="0" applyFont="0" applyFill="0" applyBorder="0" applyAlignment="0" applyProtection="0"/>
  </cellStyleXfs>
  <cellXfs count="222">
    <xf numFmtId="0" fontId="0" fillId="0" borderId="0" xfId="0"/>
    <xf numFmtId="0" fontId="18" fillId="0" borderId="0" xfId="0" applyFont="1"/>
    <xf numFmtId="0" fontId="16" fillId="3" borderId="20" xfId="0" applyFont="1" applyFill="1" applyBorder="1" applyAlignment="1" applyProtection="1">
      <alignment horizontal="center" vertical="center" textRotation="90"/>
      <protection hidden="1"/>
    </xf>
    <xf numFmtId="0" fontId="23" fillId="11" borderId="20" xfId="0" applyFont="1" applyFill="1" applyBorder="1" applyAlignment="1" applyProtection="1">
      <alignment horizontal="center" vertical="center" wrapText="1"/>
      <protection hidden="1"/>
    </xf>
    <xf numFmtId="0" fontId="16" fillId="11" borderId="20" xfId="0" applyFont="1" applyFill="1" applyBorder="1" applyAlignment="1" applyProtection="1">
      <alignment horizontal="left" vertical="center"/>
      <protection hidden="1"/>
    </xf>
    <xf numFmtId="0" fontId="20" fillId="2" borderId="10" xfId="0" applyFont="1" applyFill="1" applyBorder="1" applyAlignment="1" applyProtection="1">
      <alignment horizontal="left" vertical="center" wrapText="1"/>
      <protection hidden="1"/>
    </xf>
    <xf numFmtId="0" fontId="21" fillId="2" borderId="10" xfId="0" applyFont="1" applyFill="1" applyBorder="1" applyAlignment="1" applyProtection="1">
      <alignment horizontal="center" vertical="center"/>
      <protection hidden="1"/>
    </xf>
    <xf numFmtId="0" fontId="21" fillId="2" borderId="10" xfId="0" applyFont="1" applyFill="1" applyBorder="1" applyAlignment="1" applyProtection="1">
      <alignment horizontal="center" vertical="center" wrapText="1"/>
      <protection hidden="1"/>
    </xf>
    <xf numFmtId="0" fontId="21" fillId="8" borderId="10" xfId="0" applyFont="1" applyFill="1" applyBorder="1" applyProtection="1">
      <protection hidden="1"/>
    </xf>
    <xf numFmtId="0" fontId="16" fillId="7" borderId="0" xfId="0" applyFont="1" applyFill="1" applyProtection="1">
      <protection hidden="1"/>
    </xf>
    <xf numFmtId="0" fontId="20" fillId="8" borderId="10" xfId="0" applyFont="1" applyFill="1" applyBorder="1" applyAlignment="1" applyProtection="1">
      <alignment horizontal="left" vertical="center" wrapText="1"/>
      <protection hidden="1"/>
    </xf>
    <xf numFmtId="0" fontId="21" fillId="8" borderId="10" xfId="0" applyFont="1" applyFill="1" applyBorder="1" applyAlignment="1" applyProtection="1">
      <alignment horizontal="center" vertical="center"/>
      <protection hidden="1"/>
    </xf>
    <xf numFmtId="0" fontId="21" fillId="8" borderId="10" xfId="0" applyFont="1" applyFill="1" applyBorder="1" applyAlignment="1" applyProtection="1">
      <alignment horizontal="center" vertical="center" wrapText="1"/>
      <protection hidden="1"/>
    </xf>
    <xf numFmtId="0" fontId="23" fillId="14" borderId="20" xfId="0" applyFont="1" applyFill="1" applyBorder="1" applyAlignment="1" applyProtection="1">
      <alignment horizontal="center" vertical="center" wrapText="1"/>
      <protection locked="0"/>
    </xf>
    <xf numFmtId="0" fontId="20" fillId="8" borderId="10" xfId="0" applyFont="1" applyFill="1" applyBorder="1" applyProtection="1">
      <protection hidden="1"/>
    </xf>
    <xf numFmtId="0" fontId="20" fillId="8" borderId="10" xfId="0" applyFont="1" applyFill="1" applyBorder="1" applyAlignment="1" applyProtection="1">
      <alignment horizontal="center" vertical="center"/>
      <protection hidden="1"/>
    </xf>
    <xf numFmtId="0" fontId="16" fillId="7" borderId="0" xfId="0" applyFont="1" applyFill="1" applyAlignment="1" applyProtection="1">
      <alignment horizontal="center" vertical="center" wrapText="1"/>
      <protection hidden="1"/>
    </xf>
    <xf numFmtId="168" fontId="16" fillId="9" borderId="20" xfId="2" applyNumberFormat="1" applyFont="1" applyFill="1" applyBorder="1" applyAlignment="1" applyProtection="1">
      <alignment horizontal="center" vertical="center" wrapText="1"/>
      <protection locked="0"/>
    </xf>
    <xf numFmtId="0" fontId="16" fillId="7" borderId="10" xfId="0" applyFont="1" applyFill="1" applyBorder="1" applyProtection="1">
      <protection hidden="1"/>
    </xf>
    <xf numFmtId="0" fontId="16" fillId="6" borderId="29" xfId="0" applyFont="1" applyFill="1" applyBorder="1" applyAlignment="1" applyProtection="1">
      <alignment wrapText="1"/>
      <protection hidden="1"/>
    </xf>
    <xf numFmtId="0" fontId="23" fillId="6" borderId="30" xfId="0" applyFont="1" applyFill="1" applyBorder="1" applyAlignment="1" applyProtection="1">
      <alignment horizontal="center" vertical="center" wrapText="1"/>
      <protection hidden="1"/>
    </xf>
    <xf numFmtId="0" fontId="16" fillId="12" borderId="30" xfId="0" applyFont="1" applyFill="1" applyBorder="1" applyAlignment="1" applyProtection="1">
      <alignment horizontal="center" vertical="center"/>
      <protection hidden="1"/>
    </xf>
    <xf numFmtId="0" fontId="16" fillId="12" borderId="21" xfId="0" applyFont="1" applyFill="1" applyBorder="1" applyAlignment="1" applyProtection="1">
      <alignment horizontal="center" vertical="center" wrapText="1"/>
      <protection hidden="1"/>
    </xf>
    <xf numFmtId="0" fontId="16" fillId="6" borderId="29" xfId="0" applyFont="1" applyFill="1" applyBorder="1" applyProtection="1">
      <protection hidden="1"/>
    </xf>
    <xf numFmtId="0" fontId="23" fillId="6" borderId="30" xfId="0" applyFont="1" applyFill="1" applyBorder="1" applyAlignment="1" applyProtection="1">
      <alignment horizontal="center" vertical="center"/>
      <protection hidden="1"/>
    </xf>
    <xf numFmtId="0" fontId="23" fillId="6" borderId="33" xfId="0" applyFont="1" applyFill="1" applyBorder="1" applyAlignment="1" applyProtection="1">
      <alignment horizontal="center" vertical="center" wrapText="1"/>
      <protection hidden="1"/>
    </xf>
    <xf numFmtId="0" fontId="23" fillId="6" borderId="33" xfId="0" applyFont="1" applyFill="1" applyBorder="1" applyAlignment="1" applyProtection="1">
      <alignment horizontal="center" vertical="center"/>
      <protection hidden="1"/>
    </xf>
    <xf numFmtId="0" fontId="16" fillId="12" borderId="33" xfId="0" applyFont="1" applyFill="1" applyBorder="1" applyAlignment="1" applyProtection="1">
      <alignment horizontal="center" vertical="center"/>
      <protection hidden="1"/>
    </xf>
    <xf numFmtId="0" fontId="16" fillId="12" borderId="37" xfId="0" applyFont="1" applyFill="1" applyBorder="1" applyAlignment="1" applyProtection="1">
      <alignment horizontal="center" vertical="center" wrapText="1"/>
      <protection hidden="1"/>
    </xf>
    <xf numFmtId="0" fontId="23" fillId="11" borderId="20" xfId="0" applyFont="1" applyFill="1" applyBorder="1" applyAlignment="1" applyProtection="1">
      <alignment horizontal="center" vertical="center"/>
      <protection hidden="1"/>
    </xf>
    <xf numFmtId="0" fontId="23" fillId="11" borderId="20" xfId="0" applyFont="1" applyFill="1" applyBorder="1" applyAlignment="1" applyProtection="1">
      <alignment vertical="center" wrapText="1"/>
      <protection hidden="1"/>
    </xf>
    <xf numFmtId="0" fontId="23" fillId="7" borderId="0" xfId="0" applyFont="1" applyFill="1" applyAlignment="1" applyProtection="1">
      <alignment horizontal="center" vertical="center" wrapText="1"/>
      <protection hidden="1"/>
    </xf>
    <xf numFmtId="0" fontId="23" fillId="7" borderId="0" xfId="0" applyFont="1" applyFill="1" applyAlignment="1" applyProtection="1">
      <alignment horizontal="center" vertical="center"/>
      <protection hidden="1"/>
    </xf>
    <xf numFmtId="0" fontId="23" fillId="7" borderId="10" xfId="0" applyFont="1" applyFill="1" applyBorder="1" applyAlignment="1" applyProtection="1">
      <alignment vertical="center" wrapText="1"/>
      <protection hidden="1"/>
    </xf>
    <xf numFmtId="0" fontId="16" fillId="7" borderId="10" xfId="0" applyFont="1" applyFill="1" applyBorder="1" applyAlignment="1" applyProtection="1">
      <alignment horizontal="center" vertical="center"/>
      <protection hidden="1"/>
    </xf>
    <xf numFmtId="0" fontId="16" fillId="7" borderId="0" xfId="0" applyFont="1" applyFill="1" applyAlignment="1" applyProtection="1">
      <alignment horizontal="center" vertical="center"/>
      <protection hidden="1"/>
    </xf>
    <xf numFmtId="0" fontId="16" fillId="7" borderId="10" xfId="0" applyFont="1" applyFill="1" applyBorder="1" applyAlignment="1" applyProtection="1">
      <alignment vertical="center" wrapText="1"/>
      <protection hidden="1"/>
    </xf>
    <xf numFmtId="0" fontId="20" fillId="2" borderId="10" xfId="0" applyFont="1" applyFill="1" applyBorder="1" applyProtection="1">
      <protection hidden="1"/>
    </xf>
    <xf numFmtId="0" fontId="20" fillId="2" borderId="10" xfId="0" applyFont="1" applyFill="1" applyBorder="1" applyAlignment="1" applyProtection="1">
      <alignment horizontal="center" vertical="center"/>
      <protection hidden="1"/>
    </xf>
    <xf numFmtId="0" fontId="20" fillId="10" borderId="20" xfId="0" applyFont="1" applyFill="1" applyBorder="1" applyAlignment="1" applyProtection="1">
      <alignment horizontal="center" vertical="center" wrapText="1"/>
      <protection hidden="1"/>
    </xf>
    <xf numFmtId="0" fontId="20" fillId="7" borderId="10" xfId="0" applyFont="1" applyFill="1" applyBorder="1" applyAlignment="1" applyProtection="1">
      <alignment horizontal="center" vertical="center" wrapText="1"/>
      <protection hidden="1"/>
    </xf>
    <xf numFmtId="0" fontId="20" fillId="2" borderId="20" xfId="0" applyFont="1" applyFill="1" applyBorder="1" applyAlignment="1" applyProtection="1">
      <alignment horizontal="center" vertical="center" wrapText="1"/>
      <protection hidden="1"/>
    </xf>
    <xf numFmtId="0" fontId="20" fillId="2" borderId="20" xfId="0" applyFont="1" applyFill="1" applyBorder="1" applyAlignment="1" applyProtection="1">
      <alignment horizontal="center" vertical="center"/>
      <protection hidden="1"/>
    </xf>
    <xf numFmtId="0" fontId="23" fillId="11" borderId="20" xfId="0" applyFont="1" applyFill="1" applyBorder="1" applyAlignment="1" applyProtection="1">
      <alignment horizontal="left" vertical="center" wrapText="1"/>
      <protection hidden="1"/>
    </xf>
    <xf numFmtId="0" fontId="23" fillId="6" borderId="30" xfId="0" applyFont="1" applyFill="1" applyBorder="1" applyAlignment="1" applyProtection="1">
      <alignment vertical="center" wrapText="1"/>
      <protection hidden="1"/>
    </xf>
    <xf numFmtId="0" fontId="23" fillId="11" borderId="20" xfId="0" applyFont="1" applyFill="1" applyBorder="1" applyAlignment="1">
      <alignment horizontal="center" vertical="center"/>
    </xf>
    <xf numFmtId="0" fontId="23" fillId="11" borderId="20" xfId="0" applyFont="1" applyFill="1" applyBorder="1" applyAlignment="1">
      <alignment vertical="center" wrapText="1"/>
    </xf>
    <xf numFmtId="0" fontId="23" fillId="11" borderId="20" xfId="0" applyFont="1" applyFill="1" applyBorder="1" applyAlignment="1">
      <alignment horizontal="left" vertical="center" wrapText="1"/>
    </xf>
    <xf numFmtId="0" fontId="23" fillId="6" borderId="33" xfId="0" applyFont="1" applyFill="1" applyBorder="1" applyAlignment="1" applyProtection="1">
      <alignment vertical="center" wrapText="1"/>
      <protection hidden="1"/>
    </xf>
    <xf numFmtId="0" fontId="21" fillId="8" borderId="10" xfId="0" applyFont="1" applyFill="1" applyBorder="1" applyAlignment="1" applyProtection="1">
      <alignment horizontal="left"/>
      <protection hidden="1"/>
    </xf>
    <xf numFmtId="0" fontId="16" fillId="7" borderId="0" xfId="0" applyFont="1" applyFill="1" applyAlignment="1" applyProtection="1">
      <alignment horizontal="left"/>
      <protection hidden="1"/>
    </xf>
    <xf numFmtId="0" fontId="16" fillId="7" borderId="10" xfId="0" applyFont="1" applyFill="1" applyBorder="1" applyAlignment="1" applyProtection="1">
      <alignment horizontal="left"/>
      <protection hidden="1"/>
    </xf>
    <xf numFmtId="0" fontId="16" fillId="6" borderId="29" xfId="0" applyFont="1" applyFill="1" applyBorder="1" applyAlignment="1" applyProtection="1">
      <alignment horizontal="center" wrapText="1"/>
      <protection hidden="1"/>
    </xf>
    <xf numFmtId="0" fontId="16" fillId="11" borderId="20" xfId="0" applyFont="1" applyFill="1" applyBorder="1" applyAlignment="1" applyProtection="1">
      <alignment horizontal="left" vertical="center" wrapText="1"/>
      <protection hidden="1"/>
    </xf>
    <xf numFmtId="0" fontId="16" fillId="7" borderId="0" xfId="0" applyFont="1" applyFill="1" applyAlignment="1" applyProtection="1">
      <alignment horizontal="center"/>
      <protection hidden="1"/>
    </xf>
    <xf numFmtId="0" fontId="23" fillId="15" borderId="20" xfId="0" applyFont="1" applyFill="1" applyBorder="1" applyAlignment="1" applyProtection="1">
      <alignment horizontal="center" vertical="center" wrapText="1"/>
      <protection hidden="1"/>
    </xf>
    <xf numFmtId="0" fontId="23" fillId="16" borderId="20" xfId="0" applyFont="1" applyFill="1" applyBorder="1" applyAlignment="1" applyProtection="1">
      <alignment horizontal="center" vertical="center" wrapText="1"/>
      <protection hidden="1"/>
    </xf>
    <xf numFmtId="0" fontId="23" fillId="13" borderId="20" xfId="0" applyFont="1" applyFill="1" applyBorder="1" applyAlignment="1" applyProtection="1">
      <alignment horizontal="center" vertical="center" wrapText="1"/>
      <protection hidden="1"/>
    </xf>
    <xf numFmtId="0" fontId="15" fillId="0" borderId="0" xfId="0" applyFont="1"/>
    <xf numFmtId="0" fontId="20" fillId="2" borderId="9" xfId="0" applyFont="1" applyFill="1" applyBorder="1" applyAlignment="1">
      <alignment horizontal="center" vertical="center" wrapText="1"/>
    </xf>
    <xf numFmtId="0" fontId="15" fillId="0" borderId="9" xfId="0" applyFont="1" applyBorder="1" applyAlignment="1">
      <alignment horizontal="center" vertical="center" wrapText="1"/>
    </xf>
    <xf numFmtId="0" fontId="15" fillId="4" borderId="9" xfId="0" applyFont="1" applyFill="1" applyBorder="1" applyAlignment="1">
      <alignment horizontal="center" vertical="center" wrapText="1"/>
    </xf>
    <xf numFmtId="0" fontId="15" fillId="0" borderId="9" xfId="0" applyFont="1" applyBorder="1" applyAlignment="1">
      <alignment horizontal="center" vertical="center"/>
    </xf>
    <xf numFmtId="0" fontId="15" fillId="0" borderId="9" xfId="0" applyFont="1" applyBorder="1" applyAlignment="1">
      <alignment horizontal="left" vertical="center" wrapText="1"/>
    </xf>
    <xf numFmtId="0" fontId="15" fillId="0" borderId="17" xfId="0" applyFont="1" applyBorder="1" applyAlignment="1">
      <alignment horizontal="center" vertical="center"/>
    </xf>
    <xf numFmtId="0" fontId="15" fillId="0" borderId="17" xfId="0" applyFont="1" applyBorder="1" applyAlignment="1">
      <alignment horizontal="center" vertical="center" wrapText="1"/>
    </xf>
    <xf numFmtId="0" fontId="27" fillId="0" borderId="9" xfId="0" applyFont="1" applyBorder="1" applyAlignment="1">
      <alignment horizontal="center" vertical="center"/>
    </xf>
    <xf numFmtId="0" fontId="15" fillId="3" borderId="9"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27" fillId="0" borderId="9" xfId="0" applyFont="1" applyBorder="1" applyAlignment="1">
      <alignment horizontal="left" vertical="center" wrapText="1"/>
    </xf>
    <xf numFmtId="0" fontId="15" fillId="0" borderId="0" xfId="0" applyFont="1" applyAlignment="1">
      <alignment horizontal="left" wrapText="1"/>
    </xf>
    <xf numFmtId="0" fontId="15" fillId="0" borderId="0" xfId="0" applyFont="1" applyAlignment="1">
      <alignment horizontal="left"/>
    </xf>
    <xf numFmtId="0" fontId="28" fillId="0" borderId="0" xfId="0" applyFont="1"/>
    <xf numFmtId="49" fontId="26" fillId="0" borderId="9" xfId="0" applyNumberFormat="1" applyFont="1" applyBorder="1" applyAlignment="1">
      <alignment horizontal="center" vertical="center" wrapText="1"/>
    </xf>
    <xf numFmtId="166" fontId="26" fillId="0" borderId="9" xfId="0" applyNumberFormat="1" applyFont="1" applyBorder="1" applyAlignment="1">
      <alignment horizontal="center" vertical="center" wrapText="1"/>
    </xf>
    <xf numFmtId="2" fontId="16" fillId="9" borderId="20" xfId="0" applyNumberFormat="1" applyFont="1" applyFill="1" applyBorder="1" applyAlignment="1" applyProtection="1">
      <alignment horizontal="center" vertical="center" wrapText="1"/>
      <protection locked="0"/>
    </xf>
    <xf numFmtId="0" fontId="14" fillId="11" borderId="20" xfId="0" applyFont="1" applyFill="1" applyBorder="1" applyAlignment="1" applyProtection="1">
      <alignment horizontal="left" vertical="center"/>
      <protection hidden="1"/>
    </xf>
    <xf numFmtId="0" fontId="13" fillId="9" borderId="20" xfId="0" applyFont="1" applyFill="1" applyBorder="1" applyAlignment="1" applyProtection="1">
      <alignment horizontal="center" vertical="center" wrapText="1"/>
      <protection locked="0"/>
    </xf>
    <xf numFmtId="0" fontId="29" fillId="0" borderId="0" xfId="0" applyFont="1"/>
    <xf numFmtId="0" fontId="30" fillId="0" borderId="0" xfId="0" applyFont="1"/>
    <xf numFmtId="0" fontId="31" fillId="0" borderId="0" xfId="0" applyFont="1"/>
    <xf numFmtId="10" fontId="31" fillId="0" borderId="0" xfId="0" applyNumberFormat="1" applyFont="1"/>
    <xf numFmtId="2" fontId="31" fillId="0" borderId="0" xfId="0" applyNumberFormat="1" applyFont="1"/>
    <xf numFmtId="14" fontId="31" fillId="0" borderId="0" xfId="0" applyNumberFormat="1" applyFont="1"/>
    <xf numFmtId="0" fontId="29" fillId="0" borderId="10" xfId="0" applyFont="1" applyBorder="1"/>
    <xf numFmtId="0" fontId="18" fillId="0" borderId="10" xfId="0" applyFont="1" applyBorder="1" applyAlignment="1">
      <alignment wrapText="1"/>
    </xf>
    <xf numFmtId="0" fontId="0" fillId="0" borderId="10" xfId="0" applyBorder="1" applyAlignment="1">
      <alignment wrapText="1"/>
    </xf>
    <xf numFmtId="0" fontId="0" fillId="0" borderId="10" xfId="0" applyBorder="1"/>
    <xf numFmtId="10" fontId="31" fillId="0" borderId="0" xfId="2" applyNumberFormat="1" applyFont="1"/>
    <xf numFmtId="167" fontId="31" fillId="0" borderId="0" xfId="0" applyNumberFormat="1" applyFont="1"/>
    <xf numFmtId="169" fontId="31" fillId="0" borderId="0" xfId="0" applyNumberFormat="1" applyFont="1"/>
    <xf numFmtId="0" fontId="31" fillId="0" borderId="0" xfId="0" applyFont="1" applyAlignment="1">
      <alignment wrapText="1"/>
    </xf>
    <xf numFmtId="10" fontId="10" fillId="9" borderId="20" xfId="2" applyNumberFormat="1" applyFont="1" applyFill="1" applyBorder="1" applyAlignment="1" applyProtection="1">
      <alignment horizontal="center" vertical="center" wrapText="1"/>
      <protection locked="0"/>
    </xf>
    <xf numFmtId="168" fontId="10" fillId="9" borderId="20" xfId="2" applyNumberFormat="1" applyFont="1" applyFill="1" applyBorder="1" applyAlignment="1" applyProtection="1">
      <alignment horizontal="center" vertical="center" wrapText="1"/>
      <protection locked="0"/>
    </xf>
    <xf numFmtId="0" fontId="10" fillId="9" borderId="20" xfId="0" applyFont="1" applyFill="1" applyBorder="1" applyAlignment="1" applyProtection="1">
      <alignment horizontal="center" vertical="center" wrapText="1"/>
      <protection locked="0"/>
    </xf>
    <xf numFmtId="9" fontId="10" fillId="9" borderId="20" xfId="0" applyNumberFormat="1" applyFont="1" applyFill="1" applyBorder="1" applyAlignment="1" applyProtection="1">
      <alignment horizontal="center" vertical="center" wrapText="1"/>
      <protection locked="0"/>
    </xf>
    <xf numFmtId="9" fontId="10" fillId="9" borderId="20" xfId="2" applyFont="1" applyFill="1" applyBorder="1" applyAlignment="1" applyProtection="1">
      <alignment horizontal="center" vertical="center" wrapText="1"/>
      <protection locked="0"/>
    </xf>
    <xf numFmtId="167" fontId="10" fillId="9" borderId="20" xfId="0" applyNumberFormat="1" applyFont="1" applyFill="1" applyBorder="1" applyAlignment="1" applyProtection="1">
      <alignment horizontal="center" vertical="center" wrapText="1"/>
      <protection locked="0"/>
    </xf>
    <xf numFmtId="0" fontId="10" fillId="7" borderId="0" xfId="0" applyFont="1" applyFill="1" applyProtection="1">
      <protection hidden="1"/>
    </xf>
    <xf numFmtId="2" fontId="10" fillId="17" borderId="20" xfId="0" applyNumberFormat="1" applyFont="1" applyFill="1" applyBorder="1" applyAlignment="1" applyProtection="1">
      <alignment horizontal="center" vertical="center" wrapText="1"/>
      <protection locked="0"/>
    </xf>
    <xf numFmtId="167" fontId="10" fillId="9" borderId="20" xfId="2" applyNumberFormat="1" applyFont="1" applyFill="1" applyBorder="1" applyAlignment="1" applyProtection="1">
      <alignment horizontal="center" vertical="center" wrapText="1"/>
      <protection locked="0"/>
    </xf>
    <xf numFmtId="0" fontId="10" fillId="7" borderId="0" xfId="0" applyFont="1" applyFill="1" applyAlignment="1" applyProtection="1">
      <alignment horizontal="left"/>
      <protection hidden="1"/>
    </xf>
    <xf numFmtId="14" fontId="10" fillId="9" borderId="20" xfId="0" applyNumberFormat="1" applyFont="1" applyFill="1" applyBorder="1" applyAlignment="1" applyProtection="1">
      <alignment horizontal="center" vertical="center" wrapText="1"/>
      <protection locked="0"/>
    </xf>
    <xf numFmtId="17" fontId="23" fillId="14" borderId="20" xfId="0" applyNumberFormat="1" applyFont="1" applyFill="1" applyBorder="1" applyAlignment="1" applyProtection="1">
      <alignment horizontal="center" vertical="center" wrapText="1"/>
      <protection locked="0"/>
    </xf>
    <xf numFmtId="0" fontId="26" fillId="7" borderId="0" xfId="0" applyFont="1" applyFill="1" applyAlignment="1" applyProtection="1">
      <alignment horizontal="left"/>
      <protection hidden="1"/>
    </xf>
    <xf numFmtId="170" fontId="26" fillId="7" borderId="0" xfId="3" applyNumberFormat="1" applyFont="1" applyFill="1" applyProtection="1">
      <protection hidden="1"/>
    </xf>
    <xf numFmtId="170" fontId="10" fillId="9" borderId="20" xfId="3" applyNumberFormat="1" applyFont="1" applyFill="1" applyBorder="1" applyAlignment="1" applyProtection="1">
      <alignment horizontal="center" vertical="center" wrapText="1"/>
      <protection locked="0"/>
    </xf>
    <xf numFmtId="170" fontId="16" fillId="9" borderId="20" xfId="3" applyNumberFormat="1" applyFont="1" applyFill="1" applyBorder="1" applyAlignment="1" applyProtection="1">
      <alignment horizontal="center" vertical="center" wrapText="1"/>
      <protection locked="0"/>
    </xf>
    <xf numFmtId="170" fontId="16" fillId="9" borderId="20" xfId="3" applyNumberFormat="1" applyFont="1" applyFill="1" applyBorder="1" applyAlignment="1" applyProtection="1">
      <alignment horizontal="right" vertical="center" wrapText="1"/>
      <protection locked="0"/>
    </xf>
    <xf numFmtId="0" fontId="9" fillId="7" borderId="0" xfId="0" applyFont="1" applyFill="1" applyProtection="1">
      <protection hidden="1"/>
    </xf>
    <xf numFmtId="170" fontId="16" fillId="9" borderId="20" xfId="0" applyNumberFormat="1" applyFont="1" applyFill="1" applyBorder="1" applyAlignment="1" applyProtection="1">
      <alignment horizontal="center" vertical="center" wrapText="1"/>
      <protection locked="0"/>
    </xf>
    <xf numFmtId="9" fontId="16" fillId="9" borderId="20" xfId="0" applyNumberFormat="1" applyFont="1" applyFill="1" applyBorder="1" applyAlignment="1" applyProtection="1">
      <alignment horizontal="center" vertical="center" wrapText="1"/>
      <protection locked="0"/>
    </xf>
    <xf numFmtId="0" fontId="8" fillId="9" borderId="20" xfId="0" applyFont="1" applyFill="1" applyBorder="1" applyAlignment="1" applyProtection="1">
      <alignment horizontal="center" vertical="center" wrapText="1"/>
      <protection locked="0"/>
    </xf>
    <xf numFmtId="0" fontId="25" fillId="7" borderId="0" xfId="0" applyFont="1" applyFill="1" applyProtection="1">
      <protection hidden="1"/>
    </xf>
    <xf numFmtId="0" fontId="34" fillId="11" borderId="20" xfId="0" applyFont="1" applyFill="1" applyBorder="1" applyAlignment="1" applyProtection="1">
      <alignment horizontal="left" vertical="center" wrapText="1"/>
      <protection hidden="1"/>
    </xf>
    <xf numFmtId="2" fontId="25" fillId="9" borderId="20" xfId="2" applyNumberFormat="1" applyFont="1" applyFill="1" applyBorder="1" applyAlignment="1" applyProtection="1">
      <alignment horizontal="center" vertical="center" wrapText="1"/>
      <protection locked="0"/>
    </xf>
    <xf numFmtId="0" fontId="7" fillId="9" borderId="20" xfId="0" applyFont="1" applyFill="1" applyBorder="1" applyAlignment="1" applyProtection="1">
      <alignment horizontal="center" vertical="center" wrapText="1"/>
      <protection locked="0"/>
    </xf>
    <xf numFmtId="0" fontId="23" fillId="9" borderId="20" xfId="0" applyFont="1" applyFill="1" applyBorder="1" applyAlignment="1" applyProtection="1">
      <alignment horizontal="center" vertical="center" wrapText="1"/>
      <protection locked="0"/>
    </xf>
    <xf numFmtId="1" fontId="16" fillId="9" borderId="20" xfId="0" applyNumberFormat="1" applyFont="1" applyFill="1" applyBorder="1" applyAlignment="1" applyProtection="1">
      <alignment horizontal="center" vertical="center" wrapText="1"/>
      <protection locked="0"/>
    </xf>
    <xf numFmtId="0" fontId="7" fillId="11" borderId="20" xfId="0" applyFont="1" applyFill="1" applyBorder="1" applyAlignment="1" applyProtection="1">
      <alignment horizontal="left" vertical="center"/>
      <protection hidden="1"/>
    </xf>
    <xf numFmtId="167" fontId="16" fillId="9" borderId="20" xfId="2" applyNumberFormat="1" applyFont="1" applyFill="1" applyBorder="1" applyAlignment="1" applyProtection="1">
      <alignment horizontal="center" vertical="center" wrapText="1"/>
      <protection locked="0"/>
    </xf>
    <xf numFmtId="9" fontId="16" fillId="9" borderId="20" xfId="2" applyFont="1" applyFill="1" applyBorder="1" applyAlignment="1" applyProtection="1">
      <alignment horizontal="center" vertical="center" wrapText="1"/>
      <protection locked="0"/>
    </xf>
    <xf numFmtId="0" fontId="6" fillId="9" borderId="20" xfId="0" applyFont="1" applyFill="1" applyBorder="1" applyAlignment="1" applyProtection="1">
      <alignment horizontal="center" vertical="center" wrapText="1"/>
      <protection locked="0"/>
    </xf>
    <xf numFmtId="168" fontId="18" fillId="0" borderId="20" xfId="0" applyNumberFormat="1" applyFont="1" applyBorder="1" applyAlignment="1">
      <alignment horizontal="center" vertical="center"/>
    </xf>
    <xf numFmtId="10" fontId="16" fillId="9" borderId="20" xfId="2" applyNumberFormat="1" applyFont="1" applyFill="1" applyBorder="1" applyAlignment="1" applyProtection="1">
      <alignment horizontal="center" vertical="center" wrapText="1"/>
      <protection locked="0"/>
    </xf>
    <xf numFmtId="168" fontId="23" fillId="9" borderId="20" xfId="2" applyNumberFormat="1" applyFont="1" applyFill="1" applyBorder="1" applyAlignment="1" applyProtection="1">
      <alignment horizontal="center" vertical="center" wrapText="1"/>
      <protection locked="0"/>
    </xf>
    <xf numFmtId="0" fontId="5" fillId="9" borderId="20" xfId="0" applyFont="1" applyFill="1" applyBorder="1" applyAlignment="1" applyProtection="1">
      <alignment horizontal="center" vertical="center" wrapText="1"/>
      <protection locked="0"/>
    </xf>
    <xf numFmtId="0" fontId="4" fillId="9" borderId="20" xfId="0" applyFont="1" applyFill="1" applyBorder="1" applyAlignment="1" applyProtection="1">
      <alignment horizontal="center" vertical="center" wrapText="1"/>
      <protection locked="0"/>
    </xf>
    <xf numFmtId="2" fontId="5" fillId="0" borderId="20" xfId="2" applyNumberFormat="1" applyFont="1" applyFill="1" applyBorder="1" applyAlignment="1" applyProtection="1">
      <alignment horizontal="center" vertical="center" wrapText="1"/>
      <protection locked="0"/>
    </xf>
    <xf numFmtId="167" fontId="5" fillId="0" borderId="20" xfId="2" applyNumberFormat="1" applyFont="1" applyFill="1" applyBorder="1" applyAlignment="1" applyProtection="1">
      <alignment horizontal="center" vertical="center" wrapText="1"/>
      <protection locked="0"/>
    </xf>
    <xf numFmtId="9" fontId="3" fillId="9" borderId="20" xfId="0" applyNumberFormat="1" applyFont="1" applyFill="1" applyBorder="1" applyAlignment="1" applyProtection="1">
      <alignment horizontal="center" vertical="center" wrapText="1"/>
      <protection locked="0"/>
    </xf>
    <xf numFmtId="164" fontId="5" fillId="0" borderId="20" xfId="0" applyNumberFormat="1" applyFont="1" applyBorder="1" applyAlignment="1" applyProtection="1">
      <alignment horizontal="center" vertical="center" wrapText="1"/>
      <protection locked="0"/>
    </xf>
    <xf numFmtId="0" fontId="2" fillId="9" borderId="20" xfId="0" applyFont="1" applyFill="1" applyBorder="1" applyAlignment="1" applyProtection="1">
      <alignment horizontal="center" vertical="center" wrapText="1"/>
      <protection locked="0"/>
    </xf>
    <xf numFmtId="168" fontId="1" fillId="9" borderId="20" xfId="2" applyNumberFormat="1" applyFont="1" applyFill="1" applyBorder="1" applyAlignment="1" applyProtection="1">
      <alignment horizontal="center" vertical="center" wrapText="1"/>
      <protection locked="0"/>
    </xf>
    <xf numFmtId="0" fontId="1" fillId="9" borderId="20" xfId="0" applyFont="1" applyFill="1" applyBorder="1" applyAlignment="1" applyProtection="1">
      <alignment horizontal="center" vertical="center" wrapText="1"/>
      <protection locked="0"/>
    </xf>
    <xf numFmtId="0" fontId="1" fillId="17" borderId="20" xfId="0" applyFont="1" applyFill="1" applyBorder="1" applyAlignment="1" applyProtection="1">
      <alignment horizontal="center" vertical="center" wrapText="1"/>
      <protection locked="0"/>
    </xf>
    <xf numFmtId="0" fontId="25" fillId="11" borderId="20" xfId="0" applyFont="1" applyFill="1" applyBorder="1" applyAlignment="1" applyProtection="1">
      <alignment vertical="center" wrapText="1"/>
      <protection hidden="1"/>
    </xf>
    <xf numFmtId="9" fontId="1" fillId="9" borderId="20" xfId="0" applyNumberFormat="1" applyFont="1" applyFill="1" applyBorder="1" applyAlignment="1" applyProtection="1">
      <alignment horizontal="center" vertical="center" wrapText="1"/>
      <protection locked="0"/>
    </xf>
    <xf numFmtId="0" fontId="25" fillId="7" borderId="0" xfId="0" applyFont="1" applyFill="1" applyAlignment="1" applyProtection="1">
      <alignment wrapText="1"/>
      <protection hidden="1"/>
    </xf>
    <xf numFmtId="0" fontId="25" fillId="11" borderId="20" xfId="0" applyFont="1" applyFill="1" applyBorder="1" applyAlignment="1">
      <alignment horizontal="left" vertical="center" wrapText="1"/>
    </xf>
    <xf numFmtId="0" fontId="20" fillId="2" borderId="1" xfId="0" applyFont="1" applyFill="1" applyBorder="1" applyAlignment="1">
      <alignment horizontal="center" vertical="center" wrapText="1"/>
    </xf>
    <xf numFmtId="0" fontId="23" fillId="0" borderId="2" xfId="0" applyFont="1" applyBorder="1"/>
    <xf numFmtId="0" fontId="23" fillId="0" borderId="3" xfId="0" applyFont="1" applyBorder="1"/>
    <xf numFmtId="0" fontId="12" fillId="0" borderId="4" xfId="0" applyFont="1" applyBorder="1" applyAlignment="1">
      <alignment horizontal="left" vertical="top" wrapText="1"/>
    </xf>
    <xf numFmtId="0" fontId="23" fillId="0" borderId="5" xfId="0" applyFont="1" applyBorder="1"/>
    <xf numFmtId="0" fontId="23" fillId="0" borderId="6" xfId="0" applyFont="1" applyBorder="1"/>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3" xfId="0" applyFont="1" applyBorder="1" applyAlignment="1">
      <alignment horizontal="left" vertical="center" wrapText="1"/>
    </xf>
    <xf numFmtId="0" fontId="15" fillId="0" borderId="27" xfId="0" applyFont="1" applyBorder="1" applyAlignment="1">
      <alignment horizontal="left" vertical="center" wrapText="1"/>
    </xf>
    <xf numFmtId="0" fontId="15" fillId="0" borderId="28" xfId="0" applyFont="1" applyBorder="1" applyAlignment="1">
      <alignment horizontal="left" vertical="center" wrapText="1"/>
    </xf>
    <xf numFmtId="0" fontId="15" fillId="0" borderId="24" xfId="0" applyFont="1" applyBorder="1" applyAlignment="1">
      <alignment horizontal="left" vertical="center" wrapText="1"/>
    </xf>
    <xf numFmtId="0" fontId="20"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14" fillId="0" borderId="4" xfId="0" applyFont="1" applyBorder="1" applyAlignment="1">
      <alignment horizontal="left" vertical="top" wrapText="1"/>
    </xf>
    <xf numFmtId="0" fontId="23" fillId="0" borderId="7" xfId="0" applyFont="1" applyBorder="1"/>
    <xf numFmtId="0" fontId="15" fillId="0" borderId="0" xfId="0" applyFont="1"/>
    <xf numFmtId="0" fontId="23" fillId="0" borderId="8" xfId="0" applyFont="1" applyBorder="1"/>
    <xf numFmtId="0" fontId="20" fillId="2" borderId="13" xfId="0" applyFont="1" applyFill="1" applyBorder="1" applyAlignment="1">
      <alignment horizontal="center" vertical="center" wrapText="1"/>
    </xf>
    <xf numFmtId="0" fontId="23" fillId="0" borderId="14" xfId="0" applyFont="1" applyBorder="1"/>
    <xf numFmtId="0" fontId="23" fillId="0" borderId="15" xfId="0" applyFont="1" applyBorder="1"/>
    <xf numFmtId="0" fontId="11" fillId="0" borderId="4" xfId="0" quotePrefix="1" applyFont="1" applyBorder="1" applyAlignment="1">
      <alignment horizontal="left" vertical="top" wrapText="1"/>
    </xf>
    <xf numFmtId="0" fontId="15" fillId="0" borderId="0" xfId="0" applyFont="1" applyAlignment="1">
      <alignment horizontal="center" wrapText="1"/>
    </xf>
    <xf numFmtId="0" fontId="15" fillId="0" borderId="0" xfId="0" applyFont="1" applyAlignment="1">
      <alignment horizontal="center" vertical="center"/>
    </xf>
    <xf numFmtId="0" fontId="15" fillId="4" borderId="17" xfId="0" applyFont="1" applyFill="1" applyBorder="1" applyAlignment="1">
      <alignment horizontal="center" vertical="center"/>
    </xf>
    <xf numFmtId="0" fontId="23" fillId="0" borderId="16" xfId="0" applyFont="1" applyBorder="1" applyAlignment="1">
      <alignment horizontal="center" vertical="center"/>
    </xf>
    <xf numFmtId="0" fontId="23" fillId="0" borderId="18" xfId="0" applyFont="1" applyBorder="1" applyAlignment="1">
      <alignment horizontal="center" vertical="center"/>
    </xf>
    <xf numFmtId="0" fontId="15" fillId="3" borderId="17" xfId="0" applyFont="1" applyFill="1" applyBorder="1" applyAlignment="1">
      <alignment horizontal="center" vertical="center" wrapText="1"/>
    </xf>
    <xf numFmtId="0" fontId="15" fillId="0" borderId="17" xfId="0" applyFont="1" applyBorder="1" applyAlignment="1">
      <alignment horizontal="center" vertical="center" wrapText="1"/>
    </xf>
    <xf numFmtId="0" fontId="15" fillId="0" borderId="17" xfId="0" applyFont="1" applyBorder="1" applyAlignment="1">
      <alignment horizontal="center" vertical="center"/>
    </xf>
    <xf numFmtId="0" fontId="27" fillId="0" borderId="17" xfId="0" applyFont="1" applyBorder="1" applyAlignment="1">
      <alignment horizontal="center" vertical="center"/>
    </xf>
    <xf numFmtId="0" fontId="15" fillId="0" borderId="17" xfId="0" applyFont="1" applyBorder="1" applyAlignment="1">
      <alignment horizontal="left" vertical="center" wrapText="1"/>
    </xf>
    <xf numFmtId="0" fontId="23" fillId="0" borderId="16" xfId="0" applyFont="1" applyBorder="1" applyAlignment="1">
      <alignment horizontal="left" vertical="center"/>
    </xf>
    <xf numFmtId="0" fontId="23" fillId="0" borderId="18" xfId="0" applyFont="1" applyBorder="1" applyAlignment="1">
      <alignment horizontal="left" vertical="center"/>
    </xf>
    <xf numFmtId="0" fontId="23" fillId="18" borderId="19" xfId="0" applyFont="1" applyFill="1" applyBorder="1" applyAlignment="1">
      <alignment horizontal="center"/>
    </xf>
    <xf numFmtId="0" fontId="15" fillId="5" borderId="17" xfId="0" applyFont="1" applyFill="1" applyBorder="1" applyAlignment="1">
      <alignment horizontal="center" vertical="center" wrapText="1"/>
    </xf>
    <xf numFmtId="0" fontId="23" fillId="11" borderId="31" xfId="0" applyFont="1" applyFill="1" applyBorder="1" applyAlignment="1">
      <alignment horizontal="left" vertical="center" wrapText="1"/>
    </xf>
    <xf numFmtId="0" fontId="23" fillId="11" borderId="22" xfId="0" applyFont="1" applyFill="1" applyBorder="1" applyAlignment="1">
      <alignment horizontal="left" vertical="center" wrapText="1"/>
    </xf>
    <xf numFmtId="0" fontId="16" fillId="11" borderId="31" xfId="0" applyFont="1" applyFill="1" applyBorder="1" applyAlignment="1" applyProtection="1">
      <alignment horizontal="left" vertical="center"/>
      <protection hidden="1"/>
    </xf>
    <xf numFmtId="0" fontId="16" fillId="11" borderId="22" xfId="0" applyFont="1" applyFill="1" applyBorder="1" applyAlignment="1" applyProtection="1">
      <alignment horizontal="left" vertical="center"/>
      <protection hidden="1"/>
    </xf>
    <xf numFmtId="0" fontId="23" fillId="11" borderId="31" xfId="0" applyFont="1" applyFill="1" applyBorder="1" applyAlignment="1" applyProtection="1">
      <alignment horizontal="left" vertical="center" wrapText="1"/>
      <protection hidden="1"/>
    </xf>
    <xf numFmtId="0" fontId="23" fillId="11" borderId="22" xfId="0" applyFont="1" applyFill="1" applyBorder="1" applyAlignment="1" applyProtection="1">
      <alignment horizontal="left" vertical="center" wrapText="1"/>
      <protection hidden="1"/>
    </xf>
    <xf numFmtId="0" fontId="23" fillId="11" borderId="31" xfId="0" applyFont="1" applyFill="1" applyBorder="1" applyAlignment="1">
      <alignment horizontal="center" vertical="center"/>
    </xf>
    <xf numFmtId="0" fontId="23" fillId="11" borderId="22" xfId="0" applyFont="1" applyFill="1" applyBorder="1" applyAlignment="1">
      <alignment horizontal="center" vertical="center"/>
    </xf>
    <xf numFmtId="0" fontId="2" fillId="9" borderId="31" xfId="0" applyFont="1" applyFill="1" applyBorder="1" applyAlignment="1" applyProtection="1">
      <alignment horizontal="center" vertical="center" wrapText="1"/>
      <protection locked="0"/>
    </xf>
    <xf numFmtId="0" fontId="2" fillId="9" borderId="32" xfId="0" applyFont="1" applyFill="1" applyBorder="1" applyAlignment="1" applyProtection="1">
      <alignment horizontal="center" vertical="center" wrapText="1"/>
      <protection locked="0"/>
    </xf>
    <xf numFmtId="0" fontId="2" fillId="9" borderId="22" xfId="0" applyFont="1" applyFill="1" applyBorder="1" applyAlignment="1" applyProtection="1">
      <alignment horizontal="center" vertical="center" wrapText="1"/>
      <protection locked="0"/>
    </xf>
    <xf numFmtId="0" fontId="24" fillId="15" borderId="20" xfId="0" applyFont="1" applyFill="1" applyBorder="1" applyAlignment="1" applyProtection="1">
      <alignment horizontal="center" vertical="center" wrapText="1"/>
      <protection hidden="1"/>
    </xf>
    <xf numFmtId="0" fontId="23" fillId="11" borderId="20" xfId="0" applyFont="1" applyFill="1" applyBorder="1" applyAlignment="1" applyProtection="1">
      <alignment horizontal="center" vertical="center" wrapText="1"/>
      <protection hidden="1"/>
    </xf>
    <xf numFmtId="0" fontId="23" fillId="11" borderId="20" xfId="0" applyFont="1" applyFill="1" applyBorder="1" applyAlignment="1" applyProtection="1">
      <alignment horizontal="left" vertical="center" wrapText="1"/>
      <protection hidden="1"/>
    </xf>
    <xf numFmtId="0" fontId="23" fillId="11" borderId="20" xfId="0" applyFont="1" applyFill="1" applyBorder="1" applyAlignment="1" applyProtection="1">
      <alignment horizontal="center" vertical="center"/>
      <protection hidden="1"/>
    </xf>
    <xf numFmtId="0" fontId="23" fillId="19" borderId="20" xfId="0" applyFont="1" applyFill="1" applyBorder="1" applyAlignment="1" applyProtection="1">
      <alignment horizontal="center" vertical="center"/>
      <protection hidden="1"/>
    </xf>
    <xf numFmtId="0" fontId="23" fillId="11" borderId="31" xfId="0" applyFont="1" applyFill="1" applyBorder="1" applyAlignment="1" applyProtection="1">
      <alignment horizontal="center" vertical="center"/>
      <protection hidden="1"/>
    </xf>
    <xf numFmtId="0" fontId="23" fillId="11" borderId="32" xfId="0" applyFont="1" applyFill="1" applyBorder="1" applyAlignment="1" applyProtection="1">
      <alignment horizontal="center" vertical="center"/>
      <protection hidden="1"/>
    </xf>
    <xf numFmtId="0" fontId="23" fillId="11" borderId="22" xfId="0" applyFont="1" applyFill="1" applyBorder="1" applyAlignment="1" applyProtection="1">
      <alignment horizontal="center" vertical="center"/>
      <protection hidden="1"/>
    </xf>
    <xf numFmtId="0" fontId="23" fillId="11" borderId="32" xfId="0" applyFont="1" applyFill="1" applyBorder="1" applyAlignment="1" applyProtection="1">
      <alignment horizontal="left" vertical="center" wrapText="1"/>
      <protection hidden="1"/>
    </xf>
    <xf numFmtId="0" fontId="16" fillId="5" borderId="20" xfId="0" applyFont="1" applyFill="1" applyBorder="1" applyAlignment="1" applyProtection="1">
      <alignment horizontal="center" vertical="center" textRotation="90"/>
      <protection hidden="1"/>
    </xf>
    <xf numFmtId="0" fontId="23" fillId="0" borderId="20" xfId="0" applyFont="1" applyBorder="1" applyProtection="1">
      <protection hidden="1"/>
    </xf>
    <xf numFmtId="0" fontId="16" fillId="3" borderId="20" xfId="0" applyFont="1" applyFill="1" applyBorder="1" applyAlignment="1" applyProtection="1">
      <alignment horizontal="center" vertical="center" textRotation="90"/>
      <protection hidden="1"/>
    </xf>
    <xf numFmtId="0" fontId="16" fillId="4" borderId="20" xfId="0" applyFont="1" applyFill="1" applyBorder="1" applyAlignment="1" applyProtection="1">
      <alignment horizontal="center" vertical="center" textRotation="90"/>
      <protection hidden="1"/>
    </xf>
    <xf numFmtId="0" fontId="23" fillId="19" borderId="31" xfId="0" applyFont="1" applyFill="1" applyBorder="1" applyAlignment="1" applyProtection="1">
      <alignment horizontal="center" vertical="center"/>
      <protection hidden="1"/>
    </xf>
    <xf numFmtId="0" fontId="23" fillId="19" borderId="22" xfId="0" applyFont="1" applyFill="1" applyBorder="1" applyAlignment="1" applyProtection="1">
      <alignment horizontal="center" vertical="center"/>
      <protection hidden="1"/>
    </xf>
    <xf numFmtId="0" fontId="20" fillId="2" borderId="20" xfId="0" applyFont="1" applyFill="1" applyBorder="1" applyAlignment="1" applyProtection="1">
      <alignment horizontal="center" vertical="center" wrapText="1"/>
      <protection hidden="1"/>
    </xf>
    <xf numFmtId="0" fontId="16" fillId="4" borderId="20" xfId="0" applyFont="1" applyFill="1" applyBorder="1" applyAlignment="1" applyProtection="1">
      <alignment horizontal="center" vertical="center" textRotation="90" wrapText="1"/>
      <protection hidden="1"/>
    </xf>
    <xf numFmtId="168" fontId="23" fillId="9" borderId="31" xfId="2" applyNumberFormat="1" applyFont="1" applyFill="1" applyBorder="1" applyAlignment="1" applyProtection="1">
      <alignment horizontal="left" vertical="center" wrapText="1"/>
      <protection locked="0"/>
    </xf>
    <xf numFmtId="168" fontId="23" fillId="9" borderId="22" xfId="2" applyNumberFormat="1" applyFont="1" applyFill="1" applyBorder="1" applyAlignment="1" applyProtection="1">
      <alignment horizontal="left" vertical="center" wrapText="1"/>
      <protection locked="0"/>
    </xf>
    <xf numFmtId="0" fontId="16" fillId="3" borderId="34" xfId="0" applyFont="1" applyFill="1" applyBorder="1" applyAlignment="1" applyProtection="1">
      <alignment horizontal="center" vertical="center" textRotation="90"/>
      <protection hidden="1"/>
    </xf>
    <xf numFmtId="0" fontId="16" fillId="3" borderId="35" xfId="0" applyFont="1" applyFill="1" applyBorder="1" applyAlignment="1" applyProtection="1">
      <alignment horizontal="center" vertical="center" textRotation="90"/>
      <protection hidden="1"/>
    </xf>
    <xf numFmtId="0" fontId="16" fillId="3" borderId="36" xfId="0" applyFont="1" applyFill="1" applyBorder="1" applyAlignment="1" applyProtection="1">
      <alignment horizontal="center" vertical="center" textRotation="90"/>
      <protection hidden="1"/>
    </xf>
    <xf numFmtId="0" fontId="23" fillId="11" borderId="20" xfId="0" applyFont="1" applyFill="1" applyBorder="1" applyAlignment="1">
      <alignment horizontal="center" vertical="center"/>
    </xf>
    <xf numFmtId="0" fontId="23" fillId="11" borderId="20" xfId="0" applyFont="1" applyFill="1" applyBorder="1" applyAlignment="1">
      <alignment horizontal="left" vertical="center" wrapText="1"/>
    </xf>
    <xf numFmtId="14" fontId="5" fillId="9" borderId="31" xfId="2" applyNumberFormat="1" applyFont="1" applyFill="1" applyBorder="1" applyAlignment="1" applyProtection="1">
      <alignment horizontal="center" vertical="center" wrapText="1"/>
      <protection locked="0"/>
    </xf>
    <xf numFmtId="14" fontId="16" fillId="9" borderId="22" xfId="2" applyNumberFormat="1" applyFont="1" applyFill="1" applyBorder="1" applyAlignment="1" applyProtection="1">
      <alignment horizontal="center" vertical="center" wrapText="1"/>
      <protection locked="0"/>
    </xf>
    <xf numFmtId="0" fontId="4" fillId="9" borderId="31" xfId="2" applyNumberFormat="1" applyFont="1" applyFill="1" applyBorder="1" applyAlignment="1" applyProtection="1">
      <alignment horizontal="center" vertical="center" wrapText="1"/>
      <protection locked="0"/>
    </xf>
    <xf numFmtId="0" fontId="16" fillId="9" borderId="22" xfId="2" applyNumberFormat="1" applyFont="1" applyFill="1" applyBorder="1" applyAlignment="1" applyProtection="1">
      <alignment horizontal="center" vertical="center" wrapText="1"/>
      <protection locked="0"/>
    </xf>
    <xf numFmtId="0" fontId="1" fillId="9" borderId="31" xfId="2" applyNumberFormat="1" applyFont="1" applyFill="1" applyBorder="1" applyAlignment="1" applyProtection="1">
      <alignment horizontal="center" vertical="center" wrapText="1"/>
      <protection locked="0"/>
    </xf>
    <xf numFmtId="0" fontId="23" fillId="11" borderId="32" xfId="0" applyFont="1" applyFill="1" applyBorder="1" applyAlignment="1">
      <alignment horizontal="center" vertical="center"/>
    </xf>
    <xf numFmtId="0" fontId="23" fillId="11" borderId="32" xfId="0" applyFont="1" applyFill="1" applyBorder="1" applyAlignment="1">
      <alignment horizontal="left" vertical="center" wrapText="1"/>
    </xf>
    <xf numFmtId="0" fontId="1" fillId="9" borderId="31" xfId="0" applyFont="1" applyFill="1" applyBorder="1" applyAlignment="1" applyProtection="1">
      <alignment horizontal="center" vertical="center" wrapText="1"/>
      <protection locked="0"/>
    </xf>
    <xf numFmtId="0" fontId="16" fillId="9" borderId="32" xfId="0" applyFont="1" applyFill="1" applyBorder="1" applyAlignment="1" applyProtection="1">
      <alignment horizontal="center" vertical="center" wrapText="1"/>
      <protection locked="0"/>
    </xf>
    <xf numFmtId="0" fontId="16" fillId="9" borderId="22" xfId="0" applyFont="1" applyFill="1" applyBorder="1" applyAlignment="1" applyProtection="1">
      <alignment horizontal="center" vertical="center" wrapText="1"/>
      <protection locked="0"/>
    </xf>
  </cellXfs>
  <cellStyles count="4">
    <cellStyle name="Comma" xfId="3" builtinId="3"/>
    <cellStyle name="Normal" xfId="0" builtinId="0"/>
    <cellStyle name="Normal 2" xfId="1" xr:uid="{88911EA5-AF98-4626-8E8D-A2DF6E8D7F90}"/>
    <cellStyle name="Per cent" xfId="2" builtinId="5"/>
  </cellStyles>
  <dxfs count="0"/>
  <tableStyles count="0" defaultTableStyle="TableStyleMedium2" defaultPivotStyle="PivotStyleLight16"/>
  <colors>
    <mruColors>
      <color rgb="FFEFFDFF"/>
      <color rgb="FFE0E0E0"/>
      <color rgb="FFF7FFFF"/>
      <color rgb="FFE1FCFF"/>
      <color rgb="FFE6E6E6"/>
      <color rgb="FFFBFFFF"/>
      <color rgb="FF7F7F7F"/>
      <color rgb="FFC2F8FE"/>
      <color rgb="FF03AFC0"/>
      <color rgb="FFF5F9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GETheme1">
  <a:themeElements>
    <a:clrScheme name="TGE Colour scheme">
      <a:dk1>
        <a:srgbClr val="001B25"/>
      </a:dk1>
      <a:lt1>
        <a:srgbClr val="FFFFFF"/>
      </a:lt1>
      <a:dk2>
        <a:srgbClr val="C0CECA"/>
      </a:dk2>
      <a:lt2>
        <a:srgbClr val="FFFFFF"/>
      </a:lt2>
      <a:accent1>
        <a:srgbClr val="05AFBF"/>
      </a:accent1>
      <a:accent2>
        <a:srgbClr val="C7D203"/>
      </a:accent2>
      <a:accent3>
        <a:srgbClr val="14555B"/>
      </a:accent3>
      <a:accent4>
        <a:srgbClr val="505C22"/>
      </a:accent4>
      <a:accent5>
        <a:srgbClr val="F7AC02"/>
      </a:accent5>
      <a:accent6>
        <a:srgbClr val="A34215"/>
      </a:accent6>
      <a:hlink>
        <a:srgbClr val="05AFBF"/>
      </a:hlink>
      <a:folHlink>
        <a:srgbClr val="05AFBF"/>
      </a:folHlink>
    </a:clrScheme>
    <a:fontScheme name="Office">
      <a:majorFont>
        <a:latin typeface="Arial"/>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ThemeTGE" id="{717ACB4C-4AB6-4AD1-A9B5-01ADADD8B432}" vid="{18C1306A-517D-4C81-8214-624E1233CEF4}"/>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I991"/>
  <sheetViews>
    <sheetView showGridLines="0" tabSelected="1" workbookViewId="0"/>
  </sheetViews>
  <sheetFormatPr baseColWidth="10" defaultColWidth="12.6640625" defaultRowHeight="15" customHeight="1" x14ac:dyDescent="0.15"/>
  <cols>
    <col min="1" max="1" width="3.33203125" style="58" customWidth="1"/>
    <col min="2" max="2" width="17" style="58" customWidth="1"/>
    <col min="3" max="3" width="17.6640625" style="58" customWidth="1"/>
    <col min="4" max="8" width="15.6640625" style="58" customWidth="1"/>
    <col min="9" max="9" width="56.83203125" style="58" customWidth="1"/>
    <col min="10" max="26" width="7.6640625" style="58" customWidth="1"/>
    <col min="27" max="16384" width="12.6640625" style="58"/>
  </cols>
  <sheetData>
    <row r="1" spans="2:9" ht="16" x14ac:dyDescent="0.2">
      <c r="I1" s="72"/>
    </row>
    <row r="2" spans="2:9" ht="16" x14ac:dyDescent="0.2">
      <c r="B2" s="140" t="s">
        <v>282</v>
      </c>
      <c r="C2" s="141"/>
      <c r="D2" s="141"/>
      <c r="E2" s="141"/>
      <c r="F2" s="141"/>
      <c r="G2" s="141"/>
      <c r="H2" s="142"/>
      <c r="I2" s="72"/>
    </row>
    <row r="3" spans="2:9" ht="63.75" customHeight="1" x14ac:dyDescent="0.2">
      <c r="B3" s="143" t="s">
        <v>782</v>
      </c>
      <c r="C3" s="144"/>
      <c r="D3" s="144"/>
      <c r="E3" s="144"/>
      <c r="F3" s="144"/>
      <c r="G3" s="144"/>
      <c r="H3" s="145"/>
      <c r="I3" s="72"/>
    </row>
    <row r="4" spans="2:9" ht="16" x14ac:dyDescent="0.2">
      <c r="B4" s="140" t="s">
        <v>134</v>
      </c>
      <c r="C4" s="141"/>
      <c r="D4" s="141"/>
      <c r="E4" s="141"/>
      <c r="F4" s="141"/>
      <c r="G4" s="141"/>
      <c r="H4" s="142"/>
      <c r="I4" s="72"/>
    </row>
    <row r="5" spans="2:9" ht="25.5" customHeight="1" x14ac:dyDescent="0.2">
      <c r="B5" s="162" t="s">
        <v>784</v>
      </c>
      <c r="C5" s="144"/>
      <c r="D5" s="144"/>
      <c r="E5" s="144"/>
      <c r="F5" s="144"/>
      <c r="G5" s="144"/>
      <c r="H5" s="145"/>
      <c r="I5" s="72"/>
    </row>
    <row r="6" spans="2:9" ht="72.75" customHeight="1" x14ac:dyDescent="0.2">
      <c r="B6" s="156"/>
      <c r="C6" s="157"/>
      <c r="D6" s="157"/>
      <c r="E6" s="157"/>
      <c r="F6" s="157"/>
      <c r="G6" s="157"/>
      <c r="H6" s="158"/>
      <c r="I6" s="72"/>
    </row>
    <row r="7" spans="2:9" ht="15.75" customHeight="1" x14ac:dyDescent="0.2">
      <c r="B7" s="152" t="s">
        <v>283</v>
      </c>
      <c r="C7" s="153"/>
      <c r="D7" s="153"/>
      <c r="E7" s="153"/>
      <c r="F7" s="153"/>
      <c r="G7" s="153"/>
      <c r="H7" s="154"/>
      <c r="I7" s="72"/>
    </row>
    <row r="8" spans="2:9" ht="15.75" customHeight="1" x14ac:dyDescent="0.2">
      <c r="B8" s="155" t="s">
        <v>284</v>
      </c>
      <c r="C8" s="144"/>
      <c r="D8" s="144"/>
      <c r="E8" s="144"/>
      <c r="F8" s="144"/>
      <c r="G8" s="144"/>
      <c r="H8" s="145"/>
      <c r="I8" s="72"/>
    </row>
    <row r="9" spans="2:9" ht="45.5" customHeight="1" x14ac:dyDescent="0.2">
      <c r="B9" s="156"/>
      <c r="C9" s="157"/>
      <c r="D9" s="157"/>
      <c r="E9" s="157"/>
      <c r="F9" s="157"/>
      <c r="G9" s="157"/>
      <c r="H9" s="158"/>
      <c r="I9" s="72"/>
    </row>
    <row r="10" spans="2:9" ht="17" thickBot="1" x14ac:dyDescent="0.25">
      <c r="B10" s="159" t="s">
        <v>222</v>
      </c>
      <c r="C10" s="160"/>
      <c r="D10" s="160"/>
      <c r="E10" s="160"/>
      <c r="F10" s="160"/>
      <c r="G10" s="160"/>
      <c r="H10" s="161"/>
      <c r="I10" s="72"/>
    </row>
    <row r="11" spans="2:9" ht="15.75" customHeight="1" x14ac:dyDescent="0.2">
      <c r="B11" s="146" t="s">
        <v>221</v>
      </c>
      <c r="C11" s="147"/>
      <c r="D11" s="147"/>
      <c r="E11" s="147"/>
      <c r="F11" s="147"/>
      <c r="G11" s="147"/>
      <c r="H11" s="148"/>
      <c r="I11" s="72"/>
    </row>
    <row r="12" spans="2:9" ht="17" thickBot="1" x14ac:dyDescent="0.25">
      <c r="B12" s="149"/>
      <c r="C12" s="150"/>
      <c r="D12" s="150"/>
      <c r="E12" s="150"/>
      <c r="F12" s="150"/>
      <c r="G12" s="150"/>
      <c r="H12" s="151"/>
      <c r="I12" s="72"/>
    </row>
    <row r="13" spans="2:9" ht="16" x14ac:dyDescent="0.2">
      <c r="I13" s="72"/>
    </row>
    <row r="14" spans="2:9" ht="16" x14ac:dyDescent="0.2">
      <c r="B14" s="59" t="s">
        <v>0</v>
      </c>
      <c r="C14" s="59" t="s">
        <v>783</v>
      </c>
      <c r="I14" s="72"/>
    </row>
    <row r="15" spans="2:9" ht="30" x14ac:dyDescent="0.2">
      <c r="B15" s="73" t="s">
        <v>785</v>
      </c>
      <c r="C15" s="74">
        <v>45831</v>
      </c>
      <c r="I15" s="72"/>
    </row>
    <row r="16" spans="2:9" ht="16" x14ac:dyDescent="0.2">
      <c r="I16" s="72"/>
    </row>
    <row r="17" spans="9:9" ht="16" x14ac:dyDescent="0.2">
      <c r="I17" s="72"/>
    </row>
    <row r="18" spans="9:9" ht="16" x14ac:dyDescent="0.2">
      <c r="I18" s="72"/>
    </row>
    <row r="19" spans="9:9" ht="16" x14ac:dyDescent="0.2">
      <c r="I19" s="72"/>
    </row>
    <row r="20" spans="9:9" ht="16" x14ac:dyDescent="0.2">
      <c r="I20" s="72"/>
    </row>
    <row r="21" spans="9:9" ht="16" x14ac:dyDescent="0.2">
      <c r="I21" s="72"/>
    </row>
    <row r="22" spans="9:9" ht="16" x14ac:dyDescent="0.2">
      <c r="I22" s="72"/>
    </row>
    <row r="23" spans="9:9" ht="16" x14ac:dyDescent="0.2">
      <c r="I23" s="72"/>
    </row>
    <row r="24" spans="9:9" ht="16" x14ac:dyDescent="0.2">
      <c r="I24" s="72"/>
    </row>
    <row r="25" spans="9:9" ht="16" x14ac:dyDescent="0.2">
      <c r="I25" s="72"/>
    </row>
    <row r="26" spans="9:9" ht="16" x14ac:dyDescent="0.2">
      <c r="I26" s="72"/>
    </row>
    <row r="27" spans="9:9" ht="16" x14ac:dyDescent="0.2">
      <c r="I27" s="72"/>
    </row>
    <row r="28" spans="9:9" ht="16" x14ac:dyDescent="0.2">
      <c r="I28" s="72"/>
    </row>
    <row r="29" spans="9:9" ht="16" x14ac:dyDescent="0.2">
      <c r="I29" s="72"/>
    </row>
    <row r="30" spans="9:9" ht="16" x14ac:dyDescent="0.2">
      <c r="I30" s="72"/>
    </row>
    <row r="31" spans="9:9" ht="16" x14ac:dyDescent="0.2">
      <c r="I31" s="72"/>
    </row>
    <row r="32" spans="9:9" ht="16" x14ac:dyDescent="0.2">
      <c r="I32" s="72"/>
    </row>
    <row r="33" spans="9:9" ht="16" x14ac:dyDescent="0.2">
      <c r="I33" s="72"/>
    </row>
    <row r="34" spans="9:9" ht="16" x14ac:dyDescent="0.2">
      <c r="I34" s="72"/>
    </row>
    <row r="35" spans="9:9" ht="16" x14ac:dyDescent="0.2">
      <c r="I35" s="72"/>
    </row>
    <row r="36" spans="9:9" ht="16" x14ac:dyDescent="0.2">
      <c r="I36" s="72"/>
    </row>
    <row r="37" spans="9:9" ht="16" x14ac:dyDescent="0.2">
      <c r="I37" s="72"/>
    </row>
    <row r="38" spans="9:9" ht="16" x14ac:dyDescent="0.2">
      <c r="I38" s="72"/>
    </row>
    <row r="39" spans="9:9" ht="16" x14ac:dyDescent="0.2">
      <c r="I39" s="72"/>
    </row>
    <row r="40" spans="9:9" ht="16" x14ac:dyDescent="0.2">
      <c r="I40" s="72"/>
    </row>
    <row r="41" spans="9:9" ht="16" x14ac:dyDescent="0.2">
      <c r="I41" s="72"/>
    </row>
    <row r="42" spans="9:9" ht="16" x14ac:dyDescent="0.2">
      <c r="I42" s="72"/>
    </row>
    <row r="43" spans="9:9" ht="16" x14ac:dyDescent="0.2">
      <c r="I43" s="72"/>
    </row>
    <row r="44" spans="9:9" ht="16" x14ac:dyDescent="0.2">
      <c r="I44" s="72"/>
    </row>
    <row r="45" spans="9:9" ht="16" x14ac:dyDescent="0.2">
      <c r="I45" s="72"/>
    </row>
    <row r="46" spans="9:9" ht="16" x14ac:dyDescent="0.2">
      <c r="I46" s="72"/>
    </row>
    <row r="47" spans="9:9" ht="16" x14ac:dyDescent="0.2">
      <c r="I47" s="72"/>
    </row>
    <row r="48" spans="9:9" ht="16" x14ac:dyDescent="0.2">
      <c r="I48" s="72"/>
    </row>
    <row r="49" spans="9:9" ht="16" x14ac:dyDescent="0.2">
      <c r="I49" s="72"/>
    </row>
    <row r="50" spans="9:9" ht="16" x14ac:dyDescent="0.2">
      <c r="I50" s="72"/>
    </row>
    <row r="51" spans="9:9" ht="16" x14ac:dyDescent="0.2">
      <c r="I51" s="72"/>
    </row>
    <row r="52" spans="9:9" ht="16" x14ac:dyDescent="0.2">
      <c r="I52" s="72"/>
    </row>
    <row r="53" spans="9:9" ht="16" x14ac:dyDescent="0.2">
      <c r="I53" s="72"/>
    </row>
    <row r="54" spans="9:9" ht="16" x14ac:dyDescent="0.2">
      <c r="I54" s="72"/>
    </row>
    <row r="55" spans="9:9" ht="16" x14ac:dyDescent="0.2">
      <c r="I55" s="72"/>
    </row>
    <row r="56" spans="9:9" ht="16" x14ac:dyDescent="0.2">
      <c r="I56" s="72"/>
    </row>
    <row r="57" spans="9:9" ht="16" x14ac:dyDescent="0.2">
      <c r="I57" s="72"/>
    </row>
    <row r="58" spans="9:9" ht="16" x14ac:dyDescent="0.2">
      <c r="I58" s="72"/>
    </row>
    <row r="59" spans="9:9" ht="16" x14ac:dyDescent="0.2">
      <c r="I59" s="72"/>
    </row>
    <row r="60" spans="9:9" ht="16" x14ac:dyDescent="0.2">
      <c r="I60" s="72"/>
    </row>
    <row r="61" spans="9:9" ht="16" x14ac:dyDescent="0.2">
      <c r="I61" s="72"/>
    </row>
    <row r="62" spans="9:9" ht="16" x14ac:dyDescent="0.2">
      <c r="I62" s="72"/>
    </row>
    <row r="63" spans="9:9" ht="16" x14ac:dyDescent="0.2">
      <c r="I63" s="72"/>
    </row>
    <row r="64" spans="9:9" ht="16" x14ac:dyDescent="0.2">
      <c r="I64" s="72"/>
    </row>
    <row r="65" spans="9:9" ht="16" x14ac:dyDescent="0.2">
      <c r="I65" s="72"/>
    </row>
    <row r="66" spans="9:9" ht="16" x14ac:dyDescent="0.2">
      <c r="I66" s="72"/>
    </row>
    <row r="67" spans="9:9" ht="16" x14ac:dyDescent="0.2">
      <c r="I67" s="72"/>
    </row>
    <row r="68" spans="9:9" ht="16" x14ac:dyDescent="0.2">
      <c r="I68" s="72"/>
    </row>
    <row r="69" spans="9:9" ht="16" x14ac:dyDescent="0.2">
      <c r="I69" s="72"/>
    </row>
    <row r="70" spans="9:9" ht="16" x14ac:dyDescent="0.2">
      <c r="I70" s="72"/>
    </row>
    <row r="71" spans="9:9" ht="16" x14ac:dyDescent="0.2">
      <c r="I71" s="72"/>
    </row>
    <row r="72" spans="9:9" ht="16" x14ac:dyDescent="0.2">
      <c r="I72" s="72"/>
    </row>
    <row r="73" spans="9:9" ht="16" x14ac:dyDescent="0.2">
      <c r="I73" s="72"/>
    </row>
    <row r="74" spans="9:9" ht="16" x14ac:dyDescent="0.2">
      <c r="I74" s="72"/>
    </row>
    <row r="75" spans="9:9" ht="16" x14ac:dyDescent="0.2">
      <c r="I75" s="72"/>
    </row>
    <row r="76" spans="9:9" ht="16" x14ac:dyDescent="0.2">
      <c r="I76" s="72"/>
    </row>
    <row r="77" spans="9:9" ht="16" x14ac:dyDescent="0.2">
      <c r="I77" s="72"/>
    </row>
    <row r="78" spans="9:9" ht="16" x14ac:dyDescent="0.2">
      <c r="I78" s="72"/>
    </row>
    <row r="79" spans="9:9" ht="16" x14ac:dyDescent="0.2">
      <c r="I79" s="72"/>
    </row>
    <row r="80" spans="9:9" ht="16" x14ac:dyDescent="0.2">
      <c r="I80" s="72"/>
    </row>
    <row r="81" spans="9:9" ht="16" x14ac:dyDescent="0.2">
      <c r="I81" s="72"/>
    </row>
    <row r="82" spans="9:9" ht="16" x14ac:dyDescent="0.2">
      <c r="I82" s="72"/>
    </row>
    <row r="83" spans="9:9" ht="16" x14ac:dyDescent="0.2">
      <c r="I83" s="72"/>
    </row>
    <row r="84" spans="9:9" ht="16" x14ac:dyDescent="0.2">
      <c r="I84" s="72"/>
    </row>
    <row r="85" spans="9:9" ht="16" x14ac:dyDescent="0.2">
      <c r="I85" s="72"/>
    </row>
    <row r="86" spans="9:9" ht="16" x14ac:dyDescent="0.2">
      <c r="I86" s="72"/>
    </row>
    <row r="87" spans="9:9" ht="16" x14ac:dyDescent="0.2">
      <c r="I87" s="72"/>
    </row>
    <row r="88" spans="9:9" ht="16" x14ac:dyDescent="0.2">
      <c r="I88" s="72"/>
    </row>
    <row r="89" spans="9:9" ht="16" x14ac:dyDescent="0.2">
      <c r="I89" s="72"/>
    </row>
    <row r="90" spans="9:9" ht="16" x14ac:dyDescent="0.2">
      <c r="I90" s="72"/>
    </row>
    <row r="91" spans="9:9" ht="16" x14ac:dyDescent="0.2">
      <c r="I91" s="72"/>
    </row>
    <row r="92" spans="9:9" ht="16" x14ac:dyDescent="0.2">
      <c r="I92" s="72"/>
    </row>
    <row r="93" spans="9:9" ht="16" x14ac:dyDescent="0.2">
      <c r="I93" s="72"/>
    </row>
    <row r="94" spans="9:9" ht="16" x14ac:dyDescent="0.2">
      <c r="I94" s="72"/>
    </row>
    <row r="95" spans="9:9" ht="16" x14ac:dyDescent="0.2">
      <c r="I95" s="72"/>
    </row>
    <row r="96" spans="9:9" ht="16" x14ac:dyDescent="0.2">
      <c r="I96" s="72"/>
    </row>
    <row r="97" spans="9:9" ht="16" x14ac:dyDescent="0.2">
      <c r="I97" s="72"/>
    </row>
    <row r="98" spans="9:9" ht="16" x14ac:dyDescent="0.2">
      <c r="I98" s="72"/>
    </row>
    <row r="99" spans="9:9" ht="16" x14ac:dyDescent="0.2">
      <c r="I99" s="72"/>
    </row>
    <row r="100" spans="9:9" ht="16" x14ac:dyDescent="0.2">
      <c r="I100" s="72"/>
    </row>
    <row r="101" spans="9:9" ht="16" x14ac:dyDescent="0.2">
      <c r="I101" s="72"/>
    </row>
    <row r="102" spans="9:9" ht="16" x14ac:dyDescent="0.2">
      <c r="I102" s="72"/>
    </row>
    <row r="103" spans="9:9" ht="16" x14ac:dyDescent="0.2">
      <c r="I103" s="72"/>
    </row>
    <row r="104" spans="9:9" ht="16" x14ac:dyDescent="0.2">
      <c r="I104" s="72"/>
    </row>
    <row r="105" spans="9:9" ht="16" x14ac:dyDescent="0.2">
      <c r="I105" s="72"/>
    </row>
    <row r="106" spans="9:9" ht="16" x14ac:dyDescent="0.2">
      <c r="I106" s="72"/>
    </row>
    <row r="107" spans="9:9" ht="16" x14ac:dyDescent="0.2">
      <c r="I107" s="72"/>
    </row>
    <row r="108" spans="9:9" ht="16" x14ac:dyDescent="0.2">
      <c r="I108" s="72"/>
    </row>
    <row r="109" spans="9:9" ht="16" x14ac:dyDescent="0.2">
      <c r="I109" s="72"/>
    </row>
    <row r="110" spans="9:9" ht="16" x14ac:dyDescent="0.2">
      <c r="I110" s="72"/>
    </row>
    <row r="111" spans="9:9" ht="16" x14ac:dyDescent="0.2">
      <c r="I111" s="72"/>
    </row>
    <row r="112" spans="9:9" ht="16" x14ac:dyDescent="0.2">
      <c r="I112" s="72"/>
    </row>
    <row r="113" spans="9:9" ht="16" x14ac:dyDescent="0.2">
      <c r="I113" s="72"/>
    </row>
    <row r="114" spans="9:9" ht="16" x14ac:dyDescent="0.2">
      <c r="I114" s="72"/>
    </row>
    <row r="115" spans="9:9" ht="16" x14ac:dyDescent="0.2">
      <c r="I115" s="72"/>
    </row>
    <row r="116" spans="9:9" ht="16" x14ac:dyDescent="0.2">
      <c r="I116" s="72"/>
    </row>
    <row r="117" spans="9:9" ht="16" x14ac:dyDescent="0.2">
      <c r="I117" s="72"/>
    </row>
    <row r="118" spans="9:9" ht="16" x14ac:dyDescent="0.2">
      <c r="I118" s="72"/>
    </row>
    <row r="119" spans="9:9" ht="16" x14ac:dyDescent="0.2">
      <c r="I119" s="72"/>
    </row>
    <row r="120" spans="9:9" ht="16" x14ac:dyDescent="0.2">
      <c r="I120" s="72"/>
    </row>
    <row r="121" spans="9:9" ht="16" x14ac:dyDescent="0.2">
      <c r="I121" s="72"/>
    </row>
    <row r="122" spans="9:9" ht="16" x14ac:dyDescent="0.2">
      <c r="I122" s="72"/>
    </row>
    <row r="123" spans="9:9" ht="16" x14ac:dyDescent="0.2">
      <c r="I123" s="72"/>
    </row>
    <row r="124" spans="9:9" ht="16" x14ac:dyDescent="0.2">
      <c r="I124" s="72"/>
    </row>
    <row r="125" spans="9:9" ht="16" x14ac:dyDescent="0.2">
      <c r="I125" s="72"/>
    </row>
    <row r="126" spans="9:9" ht="16" x14ac:dyDescent="0.2">
      <c r="I126" s="72"/>
    </row>
    <row r="127" spans="9:9" ht="16" x14ac:dyDescent="0.2">
      <c r="I127" s="72"/>
    </row>
    <row r="128" spans="9:9" ht="16" x14ac:dyDescent="0.2">
      <c r="I128" s="72"/>
    </row>
    <row r="129" spans="9:9" ht="16" x14ac:dyDescent="0.2">
      <c r="I129" s="72"/>
    </row>
    <row r="130" spans="9:9" ht="16" x14ac:dyDescent="0.2">
      <c r="I130" s="72"/>
    </row>
    <row r="131" spans="9:9" ht="16" x14ac:dyDescent="0.2">
      <c r="I131" s="72"/>
    </row>
    <row r="132" spans="9:9" ht="16" x14ac:dyDescent="0.2">
      <c r="I132" s="72"/>
    </row>
    <row r="133" spans="9:9" ht="16" x14ac:dyDescent="0.2">
      <c r="I133" s="72"/>
    </row>
    <row r="134" spans="9:9" ht="16" x14ac:dyDescent="0.2">
      <c r="I134" s="72"/>
    </row>
    <row r="135" spans="9:9" ht="16" x14ac:dyDescent="0.2">
      <c r="I135" s="72"/>
    </row>
    <row r="136" spans="9:9" ht="16" x14ac:dyDescent="0.2">
      <c r="I136" s="72"/>
    </row>
    <row r="137" spans="9:9" ht="16" x14ac:dyDescent="0.2">
      <c r="I137" s="72"/>
    </row>
    <row r="138" spans="9:9" ht="16" x14ac:dyDescent="0.2">
      <c r="I138" s="72"/>
    </row>
    <row r="139" spans="9:9" ht="16" x14ac:dyDescent="0.2">
      <c r="I139" s="72"/>
    </row>
    <row r="140" spans="9:9" ht="16" x14ac:dyDescent="0.2">
      <c r="I140" s="72"/>
    </row>
    <row r="141" spans="9:9" ht="16" x14ac:dyDescent="0.2">
      <c r="I141" s="72"/>
    </row>
    <row r="142" spans="9:9" ht="16" x14ac:dyDescent="0.2">
      <c r="I142" s="72"/>
    </row>
    <row r="143" spans="9:9" ht="16" x14ac:dyDescent="0.2">
      <c r="I143" s="72"/>
    </row>
    <row r="144" spans="9:9" ht="16" x14ac:dyDescent="0.2">
      <c r="I144" s="72"/>
    </row>
    <row r="145" spans="9:9" ht="16" x14ac:dyDescent="0.2">
      <c r="I145" s="72"/>
    </row>
    <row r="146" spans="9:9" ht="16" x14ac:dyDescent="0.2">
      <c r="I146" s="72"/>
    </row>
    <row r="147" spans="9:9" ht="16" x14ac:dyDescent="0.2">
      <c r="I147" s="72"/>
    </row>
    <row r="148" spans="9:9" ht="16" x14ac:dyDescent="0.2">
      <c r="I148" s="72"/>
    </row>
    <row r="149" spans="9:9" ht="16" x14ac:dyDescent="0.2">
      <c r="I149" s="72"/>
    </row>
    <row r="150" spans="9:9" ht="16" x14ac:dyDescent="0.2">
      <c r="I150" s="72"/>
    </row>
    <row r="151" spans="9:9" ht="16" x14ac:dyDescent="0.2">
      <c r="I151" s="72"/>
    </row>
    <row r="152" spans="9:9" ht="16" x14ac:dyDescent="0.2">
      <c r="I152" s="72"/>
    </row>
    <row r="153" spans="9:9" ht="16" x14ac:dyDescent="0.2">
      <c r="I153" s="72"/>
    </row>
    <row r="154" spans="9:9" ht="16" x14ac:dyDescent="0.2">
      <c r="I154" s="72"/>
    </row>
    <row r="155" spans="9:9" ht="16" x14ac:dyDescent="0.2">
      <c r="I155" s="72"/>
    </row>
    <row r="156" spans="9:9" ht="16" x14ac:dyDescent="0.2">
      <c r="I156" s="72"/>
    </row>
    <row r="157" spans="9:9" ht="16" x14ac:dyDescent="0.2">
      <c r="I157" s="72"/>
    </row>
    <row r="158" spans="9:9" ht="16" x14ac:dyDescent="0.2">
      <c r="I158" s="72"/>
    </row>
    <row r="159" spans="9:9" ht="16" x14ac:dyDescent="0.2">
      <c r="I159" s="72"/>
    </row>
    <row r="160" spans="9:9" ht="16" x14ac:dyDescent="0.2">
      <c r="I160" s="72"/>
    </row>
    <row r="161" spans="9:9" ht="16" x14ac:dyDescent="0.2">
      <c r="I161" s="72"/>
    </row>
    <row r="162" spans="9:9" ht="16" x14ac:dyDescent="0.2">
      <c r="I162" s="72"/>
    </row>
    <row r="163" spans="9:9" ht="16" x14ac:dyDescent="0.2">
      <c r="I163" s="72"/>
    </row>
    <row r="164" spans="9:9" ht="16" x14ac:dyDescent="0.2">
      <c r="I164" s="72"/>
    </row>
    <row r="165" spans="9:9" ht="16" x14ac:dyDescent="0.2">
      <c r="I165" s="72"/>
    </row>
    <row r="166" spans="9:9" ht="16" x14ac:dyDescent="0.2">
      <c r="I166" s="72"/>
    </row>
    <row r="167" spans="9:9" ht="16" x14ac:dyDescent="0.2">
      <c r="I167" s="72"/>
    </row>
    <row r="168" spans="9:9" ht="16" x14ac:dyDescent="0.2">
      <c r="I168" s="72"/>
    </row>
    <row r="169" spans="9:9" ht="16" x14ac:dyDescent="0.2">
      <c r="I169" s="72"/>
    </row>
    <row r="170" spans="9:9" ht="16" x14ac:dyDescent="0.2">
      <c r="I170" s="72"/>
    </row>
    <row r="171" spans="9:9" ht="16" x14ac:dyDescent="0.2">
      <c r="I171" s="72"/>
    </row>
    <row r="172" spans="9:9" ht="16" x14ac:dyDescent="0.2">
      <c r="I172" s="72"/>
    </row>
    <row r="173" spans="9:9" ht="16" x14ac:dyDescent="0.2">
      <c r="I173" s="72"/>
    </row>
    <row r="174" spans="9:9" ht="16" x14ac:dyDescent="0.2">
      <c r="I174" s="72"/>
    </row>
    <row r="175" spans="9:9" ht="16" x14ac:dyDescent="0.2">
      <c r="I175" s="72"/>
    </row>
    <row r="176" spans="9:9" ht="16" x14ac:dyDescent="0.2">
      <c r="I176" s="72"/>
    </row>
    <row r="177" spans="9:9" ht="16" x14ac:dyDescent="0.2">
      <c r="I177" s="72"/>
    </row>
    <row r="178" spans="9:9" ht="16" x14ac:dyDescent="0.2">
      <c r="I178" s="72"/>
    </row>
    <row r="179" spans="9:9" ht="16" x14ac:dyDescent="0.2">
      <c r="I179" s="72"/>
    </row>
    <row r="180" spans="9:9" ht="16" x14ac:dyDescent="0.2">
      <c r="I180" s="72"/>
    </row>
    <row r="181" spans="9:9" ht="16" x14ac:dyDescent="0.2">
      <c r="I181" s="72"/>
    </row>
    <row r="182" spans="9:9" ht="16" x14ac:dyDescent="0.2">
      <c r="I182" s="72"/>
    </row>
    <row r="183" spans="9:9" ht="16" x14ac:dyDescent="0.2">
      <c r="I183" s="72"/>
    </row>
    <row r="184" spans="9:9" ht="16" x14ac:dyDescent="0.2">
      <c r="I184" s="72"/>
    </row>
    <row r="185" spans="9:9" ht="16" x14ac:dyDescent="0.2">
      <c r="I185" s="72"/>
    </row>
    <row r="186" spans="9:9" ht="16" x14ac:dyDescent="0.2">
      <c r="I186" s="72"/>
    </row>
    <row r="187" spans="9:9" ht="16" x14ac:dyDescent="0.2">
      <c r="I187" s="72"/>
    </row>
    <row r="188" spans="9:9" ht="16" x14ac:dyDescent="0.2">
      <c r="I188" s="72"/>
    </row>
    <row r="189" spans="9:9" ht="16" x14ac:dyDescent="0.2">
      <c r="I189" s="72"/>
    </row>
    <row r="190" spans="9:9" ht="16" x14ac:dyDescent="0.2">
      <c r="I190" s="72"/>
    </row>
    <row r="191" spans="9:9" ht="16" x14ac:dyDescent="0.2">
      <c r="I191" s="72"/>
    </row>
    <row r="192" spans="9:9" ht="16" x14ac:dyDescent="0.2">
      <c r="I192" s="72"/>
    </row>
    <row r="193" spans="9:9" ht="16" x14ac:dyDescent="0.2">
      <c r="I193" s="72"/>
    </row>
    <row r="194" spans="9:9" ht="16" x14ac:dyDescent="0.2">
      <c r="I194" s="72"/>
    </row>
    <row r="195" spans="9:9" ht="16" x14ac:dyDescent="0.2">
      <c r="I195" s="72"/>
    </row>
    <row r="196" spans="9:9" ht="16" x14ac:dyDescent="0.2">
      <c r="I196" s="72"/>
    </row>
    <row r="197" spans="9:9" ht="16" x14ac:dyDescent="0.2">
      <c r="I197" s="72"/>
    </row>
    <row r="198" spans="9:9" ht="16" x14ac:dyDescent="0.2">
      <c r="I198" s="72"/>
    </row>
    <row r="199" spans="9:9" ht="16" x14ac:dyDescent="0.2">
      <c r="I199" s="72"/>
    </row>
    <row r="200" spans="9:9" ht="16" x14ac:dyDescent="0.2">
      <c r="I200" s="72"/>
    </row>
    <row r="201" spans="9:9" ht="16" x14ac:dyDescent="0.2">
      <c r="I201" s="72"/>
    </row>
    <row r="202" spans="9:9" ht="16" x14ac:dyDescent="0.2">
      <c r="I202" s="72"/>
    </row>
    <row r="203" spans="9:9" ht="16" x14ac:dyDescent="0.2">
      <c r="I203" s="72"/>
    </row>
    <row r="204" spans="9:9" ht="16" x14ac:dyDescent="0.2">
      <c r="I204" s="72"/>
    </row>
    <row r="205" spans="9:9" ht="16" x14ac:dyDescent="0.2">
      <c r="I205" s="72"/>
    </row>
    <row r="206" spans="9:9" ht="16" x14ac:dyDescent="0.2">
      <c r="I206" s="72"/>
    </row>
    <row r="207" spans="9:9" ht="16" x14ac:dyDescent="0.2">
      <c r="I207" s="72"/>
    </row>
    <row r="208" spans="9:9" ht="16" x14ac:dyDescent="0.2">
      <c r="I208" s="72"/>
    </row>
    <row r="209" spans="9:9" ht="16" x14ac:dyDescent="0.2">
      <c r="I209" s="72"/>
    </row>
    <row r="210" spans="9:9" ht="16" x14ac:dyDescent="0.2">
      <c r="I210" s="72"/>
    </row>
    <row r="211" spans="9:9" ht="16" x14ac:dyDescent="0.2">
      <c r="I211" s="72"/>
    </row>
    <row r="212" spans="9:9" ht="16" x14ac:dyDescent="0.2">
      <c r="I212" s="72"/>
    </row>
    <row r="213" spans="9:9" ht="16" x14ac:dyDescent="0.2">
      <c r="I213" s="72"/>
    </row>
    <row r="214" spans="9:9" ht="16" x14ac:dyDescent="0.2">
      <c r="I214" s="72"/>
    </row>
    <row r="215" spans="9:9" ht="16" x14ac:dyDescent="0.2">
      <c r="I215" s="72"/>
    </row>
    <row r="216" spans="9:9" ht="16" x14ac:dyDescent="0.2">
      <c r="I216" s="72"/>
    </row>
    <row r="217" spans="9:9" ht="16" x14ac:dyDescent="0.2">
      <c r="I217" s="72"/>
    </row>
    <row r="218" spans="9:9" ht="16" x14ac:dyDescent="0.2">
      <c r="I218" s="72"/>
    </row>
    <row r="219" spans="9:9" ht="16" x14ac:dyDescent="0.2">
      <c r="I219" s="72"/>
    </row>
    <row r="220" spans="9:9" ht="16" x14ac:dyDescent="0.2">
      <c r="I220" s="72"/>
    </row>
    <row r="221" spans="9:9" ht="16" x14ac:dyDescent="0.2">
      <c r="I221" s="72"/>
    </row>
    <row r="222" spans="9:9" ht="16" x14ac:dyDescent="0.2">
      <c r="I222" s="72"/>
    </row>
    <row r="223" spans="9:9" ht="16" x14ac:dyDescent="0.2">
      <c r="I223" s="72"/>
    </row>
    <row r="224" spans="9:9" ht="16" x14ac:dyDescent="0.2">
      <c r="I224" s="72"/>
    </row>
    <row r="225" spans="9:9" ht="16" x14ac:dyDescent="0.2">
      <c r="I225" s="72"/>
    </row>
    <row r="226" spans="9:9" ht="16" x14ac:dyDescent="0.2">
      <c r="I226" s="72"/>
    </row>
    <row r="227" spans="9:9" ht="16" x14ac:dyDescent="0.2">
      <c r="I227" s="72"/>
    </row>
    <row r="228" spans="9:9" ht="16" x14ac:dyDescent="0.2">
      <c r="I228" s="72"/>
    </row>
    <row r="229" spans="9:9" ht="16" x14ac:dyDescent="0.2">
      <c r="I229" s="72"/>
    </row>
    <row r="230" spans="9:9" ht="16" x14ac:dyDescent="0.2">
      <c r="I230" s="72"/>
    </row>
    <row r="231" spans="9:9" ht="16" x14ac:dyDescent="0.2">
      <c r="I231" s="72"/>
    </row>
    <row r="232" spans="9:9" ht="16" x14ac:dyDescent="0.2">
      <c r="I232" s="72"/>
    </row>
    <row r="233" spans="9:9" ht="16" x14ac:dyDescent="0.2">
      <c r="I233" s="72"/>
    </row>
    <row r="234" spans="9:9" ht="16" x14ac:dyDescent="0.2">
      <c r="I234" s="72"/>
    </row>
    <row r="235" spans="9:9" ht="16" x14ac:dyDescent="0.2">
      <c r="I235" s="72"/>
    </row>
    <row r="236" spans="9:9" ht="16" x14ac:dyDescent="0.2">
      <c r="I236" s="72"/>
    </row>
    <row r="237" spans="9:9" ht="16" x14ac:dyDescent="0.2">
      <c r="I237" s="72"/>
    </row>
    <row r="238" spans="9:9" ht="16" x14ac:dyDescent="0.2">
      <c r="I238" s="72"/>
    </row>
    <row r="239" spans="9:9" ht="16" x14ac:dyDescent="0.2">
      <c r="I239" s="72"/>
    </row>
    <row r="240" spans="9:9" ht="16" x14ac:dyDescent="0.2">
      <c r="I240" s="72"/>
    </row>
    <row r="241" spans="9:9" ht="16" x14ac:dyDescent="0.2">
      <c r="I241" s="72"/>
    </row>
    <row r="242" spans="9:9" ht="16" x14ac:dyDescent="0.2">
      <c r="I242" s="72"/>
    </row>
    <row r="243" spans="9:9" ht="16" x14ac:dyDescent="0.2">
      <c r="I243" s="72"/>
    </row>
    <row r="244" spans="9:9" ht="16" x14ac:dyDescent="0.2">
      <c r="I244" s="72"/>
    </row>
    <row r="245" spans="9:9" ht="16" x14ac:dyDescent="0.2">
      <c r="I245" s="72"/>
    </row>
    <row r="246" spans="9:9" ht="16" x14ac:dyDescent="0.2">
      <c r="I246" s="72"/>
    </row>
    <row r="247" spans="9:9" ht="16" x14ac:dyDescent="0.2">
      <c r="I247" s="72"/>
    </row>
    <row r="248" spans="9:9" ht="16" x14ac:dyDescent="0.2">
      <c r="I248" s="72"/>
    </row>
    <row r="249" spans="9:9" ht="16" x14ac:dyDescent="0.2">
      <c r="I249" s="72"/>
    </row>
    <row r="250" spans="9:9" ht="16" x14ac:dyDescent="0.2">
      <c r="I250" s="72"/>
    </row>
    <row r="251" spans="9:9" ht="16" x14ac:dyDescent="0.2">
      <c r="I251" s="72"/>
    </row>
    <row r="252" spans="9:9" ht="16" x14ac:dyDescent="0.2">
      <c r="I252" s="72"/>
    </row>
    <row r="253" spans="9:9" ht="16" x14ac:dyDescent="0.2">
      <c r="I253" s="72"/>
    </row>
    <row r="254" spans="9:9" ht="16" x14ac:dyDescent="0.2">
      <c r="I254" s="72"/>
    </row>
    <row r="255" spans="9:9" ht="16" x14ac:dyDescent="0.2">
      <c r="I255" s="72"/>
    </row>
    <row r="256" spans="9:9" ht="16" x14ac:dyDescent="0.2">
      <c r="I256" s="72"/>
    </row>
    <row r="257" spans="9:9" ht="16" x14ac:dyDescent="0.2">
      <c r="I257" s="72"/>
    </row>
    <row r="258" spans="9:9" ht="16" x14ac:dyDescent="0.2">
      <c r="I258" s="72"/>
    </row>
    <row r="259" spans="9:9" ht="16" x14ac:dyDescent="0.2">
      <c r="I259" s="72"/>
    </row>
    <row r="260" spans="9:9" ht="16" x14ac:dyDescent="0.2">
      <c r="I260" s="72"/>
    </row>
    <row r="261" spans="9:9" ht="16" x14ac:dyDescent="0.2">
      <c r="I261" s="72"/>
    </row>
    <row r="262" spans="9:9" ht="16" x14ac:dyDescent="0.2">
      <c r="I262" s="72"/>
    </row>
    <row r="263" spans="9:9" ht="16" x14ac:dyDescent="0.2">
      <c r="I263" s="72"/>
    </row>
    <row r="264" spans="9:9" ht="16" x14ac:dyDescent="0.2">
      <c r="I264" s="72"/>
    </row>
    <row r="265" spans="9:9" ht="16" x14ac:dyDescent="0.2">
      <c r="I265" s="72"/>
    </row>
    <row r="266" spans="9:9" ht="16" x14ac:dyDescent="0.2">
      <c r="I266" s="72"/>
    </row>
    <row r="267" spans="9:9" ht="16" x14ac:dyDescent="0.2">
      <c r="I267" s="72"/>
    </row>
    <row r="268" spans="9:9" ht="16" x14ac:dyDescent="0.2">
      <c r="I268" s="72"/>
    </row>
    <row r="269" spans="9:9" ht="16" x14ac:dyDescent="0.2">
      <c r="I269" s="72"/>
    </row>
    <row r="270" spans="9:9" ht="16" x14ac:dyDescent="0.2">
      <c r="I270" s="72"/>
    </row>
    <row r="271" spans="9:9" ht="16" x14ac:dyDescent="0.2">
      <c r="I271" s="72"/>
    </row>
    <row r="272" spans="9:9" ht="16" x14ac:dyDescent="0.2">
      <c r="I272" s="72"/>
    </row>
    <row r="273" spans="9:9" ht="16" x14ac:dyDescent="0.2">
      <c r="I273" s="72"/>
    </row>
    <row r="274" spans="9:9" ht="16" x14ac:dyDescent="0.2">
      <c r="I274" s="72"/>
    </row>
    <row r="275" spans="9:9" ht="16" x14ac:dyDescent="0.2">
      <c r="I275" s="72"/>
    </row>
    <row r="276" spans="9:9" ht="16" x14ac:dyDescent="0.2">
      <c r="I276" s="72"/>
    </row>
    <row r="277" spans="9:9" ht="16" x14ac:dyDescent="0.2">
      <c r="I277" s="72"/>
    </row>
    <row r="278" spans="9:9" ht="16" x14ac:dyDescent="0.2">
      <c r="I278" s="72"/>
    </row>
    <row r="279" spans="9:9" ht="16" x14ac:dyDescent="0.2">
      <c r="I279" s="72"/>
    </row>
    <row r="280" spans="9:9" ht="16" x14ac:dyDescent="0.2">
      <c r="I280" s="72"/>
    </row>
    <row r="281" spans="9:9" ht="16" x14ac:dyDescent="0.2">
      <c r="I281" s="72"/>
    </row>
    <row r="282" spans="9:9" ht="16" x14ac:dyDescent="0.2">
      <c r="I282" s="72"/>
    </row>
    <row r="283" spans="9:9" ht="16" x14ac:dyDescent="0.2">
      <c r="I283" s="72"/>
    </row>
    <row r="284" spans="9:9" ht="16" x14ac:dyDescent="0.2">
      <c r="I284" s="72"/>
    </row>
    <row r="285" spans="9:9" ht="16" x14ac:dyDescent="0.2">
      <c r="I285" s="72"/>
    </row>
    <row r="286" spans="9:9" ht="16" x14ac:dyDescent="0.2">
      <c r="I286" s="72"/>
    </row>
    <row r="287" spans="9:9" ht="16" x14ac:dyDescent="0.2">
      <c r="I287" s="72"/>
    </row>
    <row r="288" spans="9:9" ht="16" x14ac:dyDescent="0.2">
      <c r="I288" s="72"/>
    </row>
    <row r="289" spans="9:9" ht="16" x14ac:dyDescent="0.2">
      <c r="I289" s="72"/>
    </row>
    <row r="290" spans="9:9" ht="16" x14ac:dyDescent="0.2">
      <c r="I290" s="72"/>
    </row>
    <row r="291" spans="9:9" ht="16" x14ac:dyDescent="0.2">
      <c r="I291" s="72"/>
    </row>
    <row r="292" spans="9:9" ht="16" x14ac:dyDescent="0.2">
      <c r="I292" s="72"/>
    </row>
    <row r="293" spans="9:9" ht="16" x14ac:dyDescent="0.2">
      <c r="I293" s="72"/>
    </row>
    <row r="294" spans="9:9" ht="16" x14ac:dyDescent="0.2">
      <c r="I294" s="72"/>
    </row>
    <row r="295" spans="9:9" ht="16" x14ac:dyDescent="0.2">
      <c r="I295" s="72"/>
    </row>
    <row r="296" spans="9:9" ht="16" x14ac:dyDescent="0.2">
      <c r="I296" s="72"/>
    </row>
    <row r="297" spans="9:9" ht="16" x14ac:dyDescent="0.2">
      <c r="I297" s="72"/>
    </row>
    <row r="298" spans="9:9" ht="16" x14ac:dyDescent="0.2">
      <c r="I298" s="72"/>
    </row>
    <row r="299" spans="9:9" ht="16" x14ac:dyDescent="0.2">
      <c r="I299" s="72"/>
    </row>
    <row r="300" spans="9:9" ht="16" x14ac:dyDescent="0.2">
      <c r="I300" s="72"/>
    </row>
    <row r="301" spans="9:9" ht="16" x14ac:dyDescent="0.2">
      <c r="I301" s="72"/>
    </row>
    <row r="302" spans="9:9" ht="16" x14ac:dyDescent="0.2">
      <c r="I302" s="72"/>
    </row>
    <row r="303" spans="9:9" ht="16" x14ac:dyDescent="0.2">
      <c r="I303" s="72"/>
    </row>
    <row r="304" spans="9:9" ht="16" x14ac:dyDescent="0.2">
      <c r="I304" s="72"/>
    </row>
    <row r="305" spans="9:9" ht="16" x14ac:dyDescent="0.2">
      <c r="I305" s="72"/>
    </row>
    <row r="306" spans="9:9" ht="16" x14ac:dyDescent="0.2">
      <c r="I306" s="72"/>
    </row>
    <row r="307" spans="9:9" ht="16" x14ac:dyDescent="0.2">
      <c r="I307" s="72"/>
    </row>
    <row r="308" spans="9:9" ht="16" x14ac:dyDescent="0.2">
      <c r="I308" s="72"/>
    </row>
    <row r="309" spans="9:9" ht="16" x14ac:dyDescent="0.2">
      <c r="I309" s="72"/>
    </row>
    <row r="310" spans="9:9" ht="16" x14ac:dyDescent="0.2">
      <c r="I310" s="72"/>
    </row>
    <row r="311" spans="9:9" ht="16" x14ac:dyDescent="0.2">
      <c r="I311" s="72"/>
    </row>
    <row r="312" spans="9:9" ht="16" x14ac:dyDescent="0.2">
      <c r="I312" s="72"/>
    </row>
    <row r="313" spans="9:9" ht="16" x14ac:dyDescent="0.2">
      <c r="I313" s="72"/>
    </row>
    <row r="314" spans="9:9" ht="16" x14ac:dyDescent="0.2">
      <c r="I314" s="72"/>
    </row>
    <row r="315" spans="9:9" ht="16" x14ac:dyDescent="0.2">
      <c r="I315" s="72"/>
    </row>
    <row r="316" spans="9:9" ht="16" x14ac:dyDescent="0.2">
      <c r="I316" s="72"/>
    </row>
    <row r="317" spans="9:9" ht="16" x14ac:dyDescent="0.2">
      <c r="I317" s="72"/>
    </row>
    <row r="318" spans="9:9" ht="16" x14ac:dyDescent="0.2">
      <c r="I318" s="72"/>
    </row>
    <row r="319" spans="9:9" ht="16" x14ac:dyDescent="0.2">
      <c r="I319" s="72"/>
    </row>
    <row r="320" spans="9:9" ht="16" x14ac:dyDescent="0.2">
      <c r="I320" s="72"/>
    </row>
    <row r="321" spans="9:9" ht="16" x14ac:dyDescent="0.2">
      <c r="I321" s="72"/>
    </row>
    <row r="322" spans="9:9" ht="16" x14ac:dyDescent="0.2">
      <c r="I322" s="72"/>
    </row>
    <row r="323" spans="9:9" ht="16" x14ac:dyDescent="0.2">
      <c r="I323" s="72"/>
    </row>
    <row r="324" spans="9:9" ht="16" x14ac:dyDescent="0.2">
      <c r="I324" s="72"/>
    </row>
    <row r="325" spans="9:9" ht="16" x14ac:dyDescent="0.2">
      <c r="I325" s="72"/>
    </row>
    <row r="326" spans="9:9" ht="16" x14ac:dyDescent="0.2">
      <c r="I326" s="72"/>
    </row>
    <row r="327" spans="9:9" ht="16" x14ac:dyDescent="0.2">
      <c r="I327" s="72"/>
    </row>
    <row r="328" spans="9:9" ht="16" x14ac:dyDescent="0.2">
      <c r="I328" s="72"/>
    </row>
    <row r="329" spans="9:9" ht="16" x14ac:dyDescent="0.2">
      <c r="I329" s="72"/>
    </row>
    <row r="330" spans="9:9" ht="16" x14ac:dyDescent="0.2">
      <c r="I330" s="72"/>
    </row>
    <row r="331" spans="9:9" ht="16" x14ac:dyDescent="0.2">
      <c r="I331" s="72"/>
    </row>
    <row r="332" spans="9:9" ht="16" x14ac:dyDescent="0.2">
      <c r="I332" s="72"/>
    </row>
    <row r="333" spans="9:9" ht="16" x14ac:dyDescent="0.2">
      <c r="I333" s="72"/>
    </row>
    <row r="334" spans="9:9" ht="16" x14ac:dyDescent="0.2">
      <c r="I334" s="72"/>
    </row>
    <row r="335" spans="9:9" ht="16" x14ac:dyDescent="0.2">
      <c r="I335" s="72"/>
    </row>
    <row r="336" spans="9:9" ht="16" x14ac:dyDescent="0.2">
      <c r="I336" s="72"/>
    </row>
    <row r="337" spans="9:9" ht="16" x14ac:dyDescent="0.2">
      <c r="I337" s="72"/>
    </row>
    <row r="338" spans="9:9" ht="16" x14ac:dyDescent="0.2">
      <c r="I338" s="72"/>
    </row>
    <row r="339" spans="9:9" ht="16" x14ac:dyDescent="0.2">
      <c r="I339" s="72"/>
    </row>
    <row r="340" spans="9:9" ht="16" x14ac:dyDescent="0.2">
      <c r="I340" s="72"/>
    </row>
    <row r="341" spans="9:9" ht="16" x14ac:dyDescent="0.2">
      <c r="I341" s="72"/>
    </row>
    <row r="342" spans="9:9" ht="16" x14ac:dyDescent="0.2">
      <c r="I342" s="72"/>
    </row>
    <row r="343" spans="9:9" ht="16" x14ac:dyDescent="0.2">
      <c r="I343" s="72"/>
    </row>
    <row r="344" spans="9:9" ht="16" x14ac:dyDescent="0.2">
      <c r="I344" s="72"/>
    </row>
    <row r="345" spans="9:9" ht="16" x14ac:dyDescent="0.2">
      <c r="I345" s="72"/>
    </row>
    <row r="346" spans="9:9" ht="16" x14ac:dyDescent="0.2">
      <c r="I346" s="72"/>
    </row>
    <row r="347" spans="9:9" ht="16" x14ac:dyDescent="0.2">
      <c r="I347" s="72"/>
    </row>
    <row r="348" spans="9:9" ht="16" x14ac:dyDescent="0.2">
      <c r="I348" s="72"/>
    </row>
    <row r="349" spans="9:9" ht="16" x14ac:dyDescent="0.2">
      <c r="I349" s="72"/>
    </row>
    <row r="350" spans="9:9" ht="16" x14ac:dyDescent="0.2">
      <c r="I350" s="72"/>
    </row>
    <row r="351" spans="9:9" ht="16" x14ac:dyDescent="0.2">
      <c r="I351" s="72"/>
    </row>
    <row r="352" spans="9:9" ht="16" x14ac:dyDescent="0.2">
      <c r="I352" s="72"/>
    </row>
    <row r="353" spans="9:9" ht="16" x14ac:dyDescent="0.2">
      <c r="I353" s="72"/>
    </row>
    <row r="354" spans="9:9" ht="16" x14ac:dyDescent="0.2">
      <c r="I354" s="72"/>
    </row>
    <row r="355" spans="9:9" ht="16" x14ac:dyDescent="0.2">
      <c r="I355" s="72"/>
    </row>
    <row r="356" spans="9:9" ht="16" x14ac:dyDescent="0.2">
      <c r="I356" s="72"/>
    </row>
    <row r="357" spans="9:9" ht="16" x14ac:dyDescent="0.2">
      <c r="I357" s="72"/>
    </row>
    <row r="358" spans="9:9" ht="16" x14ac:dyDescent="0.2">
      <c r="I358" s="72"/>
    </row>
    <row r="359" spans="9:9" ht="16" x14ac:dyDescent="0.2">
      <c r="I359" s="72"/>
    </row>
    <row r="360" spans="9:9" ht="16" x14ac:dyDescent="0.2">
      <c r="I360" s="72"/>
    </row>
    <row r="361" spans="9:9" ht="16" x14ac:dyDescent="0.2">
      <c r="I361" s="72"/>
    </row>
    <row r="362" spans="9:9" ht="16" x14ac:dyDescent="0.2">
      <c r="I362" s="72"/>
    </row>
    <row r="363" spans="9:9" ht="16" x14ac:dyDescent="0.2">
      <c r="I363" s="72"/>
    </row>
    <row r="364" spans="9:9" ht="16" x14ac:dyDescent="0.2">
      <c r="I364" s="72"/>
    </row>
    <row r="365" spans="9:9" ht="16" x14ac:dyDescent="0.2">
      <c r="I365" s="72"/>
    </row>
    <row r="366" spans="9:9" ht="16" x14ac:dyDescent="0.2">
      <c r="I366" s="72"/>
    </row>
    <row r="367" spans="9:9" ht="16" x14ac:dyDescent="0.2">
      <c r="I367" s="72"/>
    </row>
    <row r="368" spans="9:9" ht="16" x14ac:dyDescent="0.2">
      <c r="I368" s="72"/>
    </row>
    <row r="369" spans="9:9" ht="16" x14ac:dyDescent="0.2">
      <c r="I369" s="72"/>
    </row>
    <row r="370" spans="9:9" ht="16" x14ac:dyDescent="0.2">
      <c r="I370" s="72"/>
    </row>
    <row r="371" spans="9:9" ht="16" x14ac:dyDescent="0.2">
      <c r="I371" s="72"/>
    </row>
    <row r="372" spans="9:9" ht="16" x14ac:dyDescent="0.2">
      <c r="I372" s="72"/>
    </row>
    <row r="373" spans="9:9" ht="16" x14ac:dyDescent="0.2">
      <c r="I373" s="72"/>
    </row>
    <row r="374" spans="9:9" ht="16" x14ac:dyDescent="0.2">
      <c r="I374" s="72"/>
    </row>
    <row r="375" spans="9:9" ht="16" x14ac:dyDescent="0.2">
      <c r="I375" s="72"/>
    </row>
    <row r="376" spans="9:9" ht="16" x14ac:dyDescent="0.2">
      <c r="I376" s="72"/>
    </row>
    <row r="377" spans="9:9" ht="16" x14ac:dyDescent="0.2">
      <c r="I377" s="72"/>
    </row>
    <row r="378" spans="9:9" ht="16" x14ac:dyDescent="0.2">
      <c r="I378" s="72"/>
    </row>
    <row r="379" spans="9:9" ht="16" x14ac:dyDescent="0.2">
      <c r="I379" s="72"/>
    </row>
    <row r="380" spans="9:9" ht="16" x14ac:dyDescent="0.2">
      <c r="I380" s="72"/>
    </row>
    <row r="381" spans="9:9" ht="16" x14ac:dyDescent="0.2">
      <c r="I381" s="72"/>
    </row>
    <row r="382" spans="9:9" ht="16" x14ac:dyDescent="0.2">
      <c r="I382" s="72"/>
    </row>
    <row r="383" spans="9:9" ht="16" x14ac:dyDescent="0.2">
      <c r="I383" s="72"/>
    </row>
    <row r="384" spans="9:9" ht="16" x14ac:dyDescent="0.2">
      <c r="I384" s="72"/>
    </row>
    <row r="385" spans="9:9" ht="16" x14ac:dyDescent="0.2">
      <c r="I385" s="72"/>
    </row>
    <row r="386" spans="9:9" ht="16" x14ac:dyDescent="0.2">
      <c r="I386" s="72"/>
    </row>
    <row r="387" spans="9:9" ht="16" x14ac:dyDescent="0.2">
      <c r="I387" s="72"/>
    </row>
    <row r="388" spans="9:9" ht="16" x14ac:dyDescent="0.2">
      <c r="I388" s="72"/>
    </row>
    <row r="389" spans="9:9" ht="16" x14ac:dyDescent="0.2">
      <c r="I389" s="72"/>
    </row>
    <row r="390" spans="9:9" ht="16" x14ac:dyDescent="0.2">
      <c r="I390" s="72"/>
    </row>
    <row r="391" spans="9:9" ht="16" x14ac:dyDescent="0.2">
      <c r="I391" s="72"/>
    </row>
    <row r="392" spans="9:9" ht="16" x14ac:dyDescent="0.2">
      <c r="I392" s="72"/>
    </row>
    <row r="393" spans="9:9" ht="16" x14ac:dyDescent="0.2">
      <c r="I393" s="72"/>
    </row>
    <row r="394" spans="9:9" ht="16" x14ac:dyDescent="0.2">
      <c r="I394" s="72"/>
    </row>
    <row r="395" spans="9:9" ht="16" x14ac:dyDescent="0.2">
      <c r="I395" s="72"/>
    </row>
    <row r="396" spans="9:9" ht="16" x14ac:dyDescent="0.2">
      <c r="I396" s="72"/>
    </row>
    <row r="397" spans="9:9" ht="16" x14ac:dyDescent="0.2">
      <c r="I397" s="72"/>
    </row>
    <row r="398" spans="9:9" ht="16" x14ac:dyDescent="0.2">
      <c r="I398" s="72"/>
    </row>
    <row r="399" spans="9:9" ht="16" x14ac:dyDescent="0.2">
      <c r="I399" s="72"/>
    </row>
    <row r="400" spans="9:9" ht="16" x14ac:dyDescent="0.2">
      <c r="I400" s="72"/>
    </row>
    <row r="401" spans="9:9" ht="16" x14ac:dyDescent="0.2">
      <c r="I401" s="72"/>
    </row>
    <row r="402" spans="9:9" ht="16" x14ac:dyDescent="0.2">
      <c r="I402" s="72"/>
    </row>
    <row r="403" spans="9:9" ht="16" x14ac:dyDescent="0.2">
      <c r="I403" s="72"/>
    </row>
    <row r="404" spans="9:9" ht="16" x14ac:dyDescent="0.2">
      <c r="I404" s="72"/>
    </row>
    <row r="405" spans="9:9" ht="16" x14ac:dyDescent="0.2">
      <c r="I405" s="72"/>
    </row>
    <row r="406" spans="9:9" ht="16" x14ac:dyDescent="0.2">
      <c r="I406" s="72"/>
    </row>
    <row r="407" spans="9:9" ht="16" x14ac:dyDescent="0.2">
      <c r="I407" s="72"/>
    </row>
    <row r="408" spans="9:9" ht="16" x14ac:dyDescent="0.2">
      <c r="I408" s="72"/>
    </row>
    <row r="409" spans="9:9" ht="16" x14ac:dyDescent="0.2">
      <c r="I409" s="72"/>
    </row>
    <row r="410" spans="9:9" ht="16" x14ac:dyDescent="0.2">
      <c r="I410" s="72"/>
    </row>
    <row r="411" spans="9:9" ht="16" x14ac:dyDescent="0.2">
      <c r="I411" s="72"/>
    </row>
    <row r="412" spans="9:9" ht="16" x14ac:dyDescent="0.2">
      <c r="I412" s="72"/>
    </row>
    <row r="413" spans="9:9" ht="16" x14ac:dyDescent="0.2">
      <c r="I413" s="72"/>
    </row>
    <row r="414" spans="9:9" ht="16" x14ac:dyDescent="0.2">
      <c r="I414" s="72"/>
    </row>
    <row r="415" spans="9:9" ht="16" x14ac:dyDescent="0.2">
      <c r="I415" s="72"/>
    </row>
    <row r="416" spans="9:9" ht="16" x14ac:dyDescent="0.2">
      <c r="I416" s="72"/>
    </row>
    <row r="417" spans="9:9" ht="16" x14ac:dyDescent="0.2">
      <c r="I417" s="72"/>
    </row>
    <row r="418" spans="9:9" ht="16" x14ac:dyDescent="0.2">
      <c r="I418" s="72"/>
    </row>
    <row r="419" spans="9:9" ht="16" x14ac:dyDescent="0.2">
      <c r="I419" s="72"/>
    </row>
    <row r="420" spans="9:9" ht="16" x14ac:dyDescent="0.2">
      <c r="I420" s="72"/>
    </row>
    <row r="421" spans="9:9" ht="16" x14ac:dyDescent="0.2">
      <c r="I421" s="72"/>
    </row>
    <row r="422" spans="9:9" ht="16" x14ac:dyDescent="0.2">
      <c r="I422" s="72"/>
    </row>
    <row r="423" spans="9:9" ht="16" x14ac:dyDescent="0.2">
      <c r="I423" s="72"/>
    </row>
    <row r="424" spans="9:9" ht="16" x14ac:dyDescent="0.2">
      <c r="I424" s="72"/>
    </row>
    <row r="425" spans="9:9" ht="16" x14ac:dyDescent="0.2">
      <c r="I425" s="72"/>
    </row>
    <row r="426" spans="9:9" ht="16" x14ac:dyDescent="0.2">
      <c r="I426" s="72"/>
    </row>
    <row r="427" spans="9:9" ht="16" x14ac:dyDescent="0.2">
      <c r="I427" s="72"/>
    </row>
    <row r="428" spans="9:9" ht="16" x14ac:dyDescent="0.2">
      <c r="I428" s="72"/>
    </row>
    <row r="429" spans="9:9" ht="16" x14ac:dyDescent="0.2">
      <c r="I429" s="72"/>
    </row>
    <row r="430" spans="9:9" ht="16" x14ac:dyDescent="0.2">
      <c r="I430" s="72"/>
    </row>
    <row r="431" spans="9:9" ht="16" x14ac:dyDescent="0.2">
      <c r="I431" s="72"/>
    </row>
    <row r="432" spans="9:9" ht="16" x14ac:dyDescent="0.2">
      <c r="I432" s="72"/>
    </row>
    <row r="433" spans="9:9" ht="16" x14ac:dyDescent="0.2">
      <c r="I433" s="72"/>
    </row>
    <row r="434" spans="9:9" ht="16" x14ac:dyDescent="0.2">
      <c r="I434" s="72"/>
    </row>
    <row r="435" spans="9:9" ht="16" x14ac:dyDescent="0.2">
      <c r="I435" s="72"/>
    </row>
    <row r="436" spans="9:9" ht="16" x14ac:dyDescent="0.2">
      <c r="I436" s="72"/>
    </row>
    <row r="437" spans="9:9" ht="16" x14ac:dyDescent="0.2">
      <c r="I437" s="72"/>
    </row>
    <row r="438" spans="9:9" ht="16" x14ac:dyDescent="0.2">
      <c r="I438" s="72"/>
    </row>
    <row r="439" spans="9:9" ht="16" x14ac:dyDescent="0.2">
      <c r="I439" s="72"/>
    </row>
    <row r="440" spans="9:9" ht="16" x14ac:dyDescent="0.2">
      <c r="I440" s="72"/>
    </row>
    <row r="441" spans="9:9" ht="16" x14ac:dyDescent="0.2">
      <c r="I441" s="72"/>
    </row>
    <row r="442" spans="9:9" ht="16" x14ac:dyDescent="0.2">
      <c r="I442" s="72"/>
    </row>
    <row r="443" spans="9:9" ht="16" x14ac:dyDescent="0.2">
      <c r="I443" s="72"/>
    </row>
    <row r="444" spans="9:9" ht="16" x14ac:dyDescent="0.2">
      <c r="I444" s="72"/>
    </row>
    <row r="445" spans="9:9" ht="16" x14ac:dyDescent="0.2">
      <c r="I445" s="72"/>
    </row>
    <row r="446" spans="9:9" ht="16" x14ac:dyDescent="0.2">
      <c r="I446" s="72"/>
    </row>
    <row r="447" spans="9:9" ht="16" x14ac:dyDescent="0.2">
      <c r="I447" s="72"/>
    </row>
    <row r="448" spans="9:9" ht="16" x14ac:dyDescent="0.2">
      <c r="I448" s="72"/>
    </row>
    <row r="449" spans="9:9" ht="16" x14ac:dyDescent="0.2">
      <c r="I449" s="72"/>
    </row>
    <row r="450" spans="9:9" ht="16" x14ac:dyDescent="0.2">
      <c r="I450" s="72"/>
    </row>
    <row r="451" spans="9:9" ht="16" x14ac:dyDescent="0.2">
      <c r="I451" s="72"/>
    </row>
    <row r="452" spans="9:9" ht="16" x14ac:dyDescent="0.2">
      <c r="I452" s="72"/>
    </row>
    <row r="453" spans="9:9" ht="16" x14ac:dyDescent="0.2">
      <c r="I453" s="72"/>
    </row>
    <row r="454" spans="9:9" ht="16" x14ac:dyDescent="0.2">
      <c r="I454" s="72"/>
    </row>
    <row r="455" spans="9:9" ht="16" x14ac:dyDescent="0.2">
      <c r="I455" s="72"/>
    </row>
    <row r="456" spans="9:9" ht="16" x14ac:dyDescent="0.2">
      <c r="I456" s="72"/>
    </row>
    <row r="457" spans="9:9" ht="16" x14ac:dyDescent="0.2">
      <c r="I457" s="72"/>
    </row>
    <row r="458" spans="9:9" ht="16" x14ac:dyDescent="0.2">
      <c r="I458" s="72"/>
    </row>
    <row r="459" spans="9:9" ht="16" x14ac:dyDescent="0.2">
      <c r="I459" s="72"/>
    </row>
    <row r="460" spans="9:9" ht="16" x14ac:dyDescent="0.2">
      <c r="I460" s="72"/>
    </row>
    <row r="461" spans="9:9" ht="16" x14ac:dyDescent="0.2">
      <c r="I461" s="72"/>
    </row>
    <row r="462" spans="9:9" ht="16" x14ac:dyDescent="0.2">
      <c r="I462" s="72"/>
    </row>
    <row r="463" spans="9:9" ht="16" x14ac:dyDescent="0.2">
      <c r="I463" s="72"/>
    </row>
    <row r="464" spans="9:9" ht="16" x14ac:dyDescent="0.2">
      <c r="I464" s="72"/>
    </row>
    <row r="465" spans="9:9" ht="16" x14ac:dyDescent="0.2">
      <c r="I465" s="72"/>
    </row>
    <row r="466" spans="9:9" ht="16" x14ac:dyDescent="0.2">
      <c r="I466" s="72"/>
    </row>
    <row r="467" spans="9:9" ht="16" x14ac:dyDescent="0.2">
      <c r="I467" s="72"/>
    </row>
    <row r="468" spans="9:9" ht="16" x14ac:dyDescent="0.2">
      <c r="I468" s="72"/>
    </row>
    <row r="469" spans="9:9" ht="16" x14ac:dyDescent="0.2">
      <c r="I469" s="72"/>
    </row>
    <row r="470" spans="9:9" ht="16" x14ac:dyDescent="0.2">
      <c r="I470" s="72"/>
    </row>
    <row r="471" spans="9:9" ht="16" x14ac:dyDescent="0.2">
      <c r="I471" s="72"/>
    </row>
    <row r="472" spans="9:9" ht="16" x14ac:dyDescent="0.2">
      <c r="I472" s="72"/>
    </row>
    <row r="473" spans="9:9" ht="16" x14ac:dyDescent="0.2">
      <c r="I473" s="72"/>
    </row>
    <row r="474" spans="9:9" ht="16" x14ac:dyDescent="0.2">
      <c r="I474" s="72"/>
    </row>
    <row r="475" spans="9:9" ht="16" x14ac:dyDescent="0.2">
      <c r="I475" s="72"/>
    </row>
    <row r="476" spans="9:9" ht="16" x14ac:dyDescent="0.2">
      <c r="I476" s="72"/>
    </row>
    <row r="477" spans="9:9" ht="16" x14ac:dyDescent="0.2">
      <c r="I477" s="72"/>
    </row>
    <row r="478" spans="9:9" ht="16" x14ac:dyDescent="0.2">
      <c r="I478" s="72"/>
    </row>
    <row r="479" spans="9:9" ht="16" x14ac:dyDescent="0.2">
      <c r="I479" s="72"/>
    </row>
    <row r="480" spans="9:9" ht="16" x14ac:dyDescent="0.2">
      <c r="I480" s="72"/>
    </row>
    <row r="481" spans="9:9" ht="16" x14ac:dyDescent="0.2">
      <c r="I481" s="72"/>
    </row>
    <row r="482" spans="9:9" ht="16" x14ac:dyDescent="0.2">
      <c r="I482" s="72"/>
    </row>
    <row r="483" spans="9:9" ht="16" x14ac:dyDescent="0.2">
      <c r="I483" s="72"/>
    </row>
    <row r="484" spans="9:9" ht="16" x14ac:dyDescent="0.2">
      <c r="I484" s="72"/>
    </row>
    <row r="485" spans="9:9" ht="16" x14ac:dyDescent="0.2">
      <c r="I485" s="72"/>
    </row>
    <row r="486" spans="9:9" ht="16" x14ac:dyDescent="0.2">
      <c r="I486" s="72"/>
    </row>
    <row r="487" spans="9:9" ht="16" x14ac:dyDescent="0.2">
      <c r="I487" s="72"/>
    </row>
    <row r="488" spans="9:9" ht="16" x14ac:dyDescent="0.2">
      <c r="I488" s="72"/>
    </row>
    <row r="489" spans="9:9" ht="16" x14ac:dyDescent="0.2">
      <c r="I489" s="72"/>
    </row>
    <row r="490" spans="9:9" ht="16" x14ac:dyDescent="0.2">
      <c r="I490" s="72"/>
    </row>
    <row r="491" spans="9:9" ht="16" x14ac:dyDescent="0.2">
      <c r="I491" s="72"/>
    </row>
    <row r="492" spans="9:9" ht="16" x14ac:dyDescent="0.2">
      <c r="I492" s="72"/>
    </row>
    <row r="493" spans="9:9" ht="16" x14ac:dyDescent="0.2">
      <c r="I493" s="72"/>
    </row>
    <row r="494" spans="9:9" ht="16" x14ac:dyDescent="0.2">
      <c r="I494" s="72"/>
    </row>
    <row r="495" spans="9:9" ht="16" x14ac:dyDescent="0.2">
      <c r="I495" s="72"/>
    </row>
    <row r="496" spans="9:9" ht="16" x14ac:dyDescent="0.2">
      <c r="I496" s="72"/>
    </row>
    <row r="497" spans="9:9" ht="16" x14ac:dyDescent="0.2">
      <c r="I497" s="72"/>
    </row>
    <row r="498" spans="9:9" ht="16" x14ac:dyDescent="0.2">
      <c r="I498" s="72"/>
    </row>
    <row r="499" spans="9:9" ht="16" x14ac:dyDescent="0.2">
      <c r="I499" s="72"/>
    </row>
    <row r="500" spans="9:9" ht="16" x14ac:dyDescent="0.2">
      <c r="I500" s="72"/>
    </row>
    <row r="501" spans="9:9" ht="16" x14ac:dyDescent="0.2">
      <c r="I501" s="72"/>
    </row>
    <row r="502" spans="9:9" ht="16" x14ac:dyDescent="0.2">
      <c r="I502" s="72"/>
    </row>
    <row r="503" spans="9:9" ht="16" x14ac:dyDescent="0.2">
      <c r="I503" s="72"/>
    </row>
    <row r="504" spans="9:9" ht="16" x14ac:dyDescent="0.2">
      <c r="I504" s="72"/>
    </row>
    <row r="505" spans="9:9" ht="16" x14ac:dyDescent="0.2">
      <c r="I505" s="72"/>
    </row>
    <row r="506" spans="9:9" ht="16" x14ac:dyDescent="0.2">
      <c r="I506" s="72"/>
    </row>
    <row r="507" spans="9:9" ht="16" x14ac:dyDescent="0.2">
      <c r="I507" s="72"/>
    </row>
    <row r="508" spans="9:9" ht="16" x14ac:dyDescent="0.2">
      <c r="I508" s="72"/>
    </row>
    <row r="509" spans="9:9" ht="16" x14ac:dyDescent="0.2">
      <c r="I509" s="72"/>
    </row>
    <row r="510" spans="9:9" ht="16" x14ac:dyDescent="0.2">
      <c r="I510" s="72"/>
    </row>
    <row r="511" spans="9:9" ht="16" x14ac:dyDescent="0.2">
      <c r="I511" s="72"/>
    </row>
    <row r="512" spans="9:9" ht="16" x14ac:dyDescent="0.2">
      <c r="I512" s="72"/>
    </row>
    <row r="513" spans="9:9" ht="16" x14ac:dyDescent="0.2">
      <c r="I513" s="72"/>
    </row>
    <row r="514" spans="9:9" ht="16" x14ac:dyDescent="0.2">
      <c r="I514" s="72"/>
    </row>
    <row r="515" spans="9:9" ht="16" x14ac:dyDescent="0.2">
      <c r="I515" s="72"/>
    </row>
    <row r="516" spans="9:9" ht="16" x14ac:dyDescent="0.2">
      <c r="I516" s="72"/>
    </row>
    <row r="517" spans="9:9" ht="16" x14ac:dyDescent="0.2">
      <c r="I517" s="72"/>
    </row>
    <row r="518" spans="9:9" ht="16" x14ac:dyDescent="0.2">
      <c r="I518" s="72"/>
    </row>
    <row r="519" spans="9:9" ht="16" x14ac:dyDescent="0.2">
      <c r="I519" s="72"/>
    </row>
    <row r="520" spans="9:9" ht="16" x14ac:dyDescent="0.2">
      <c r="I520" s="72"/>
    </row>
    <row r="521" spans="9:9" ht="16" x14ac:dyDescent="0.2">
      <c r="I521" s="72"/>
    </row>
    <row r="522" spans="9:9" ht="16" x14ac:dyDescent="0.2">
      <c r="I522" s="72"/>
    </row>
    <row r="523" spans="9:9" ht="16" x14ac:dyDescent="0.2">
      <c r="I523" s="72"/>
    </row>
    <row r="524" spans="9:9" ht="16" x14ac:dyDescent="0.2">
      <c r="I524" s="72"/>
    </row>
    <row r="525" spans="9:9" ht="16" x14ac:dyDescent="0.2">
      <c r="I525" s="72"/>
    </row>
    <row r="526" spans="9:9" ht="16" x14ac:dyDescent="0.2">
      <c r="I526" s="72"/>
    </row>
    <row r="527" spans="9:9" ht="16" x14ac:dyDescent="0.2">
      <c r="I527" s="72"/>
    </row>
    <row r="528" spans="9:9" ht="16" x14ac:dyDescent="0.2">
      <c r="I528" s="72"/>
    </row>
    <row r="529" spans="9:9" ht="16" x14ac:dyDescent="0.2">
      <c r="I529" s="72"/>
    </row>
    <row r="530" spans="9:9" ht="16" x14ac:dyDescent="0.2">
      <c r="I530" s="72"/>
    </row>
    <row r="531" spans="9:9" ht="16" x14ac:dyDescent="0.2">
      <c r="I531" s="72"/>
    </row>
    <row r="532" spans="9:9" ht="16" x14ac:dyDescent="0.2">
      <c r="I532" s="72"/>
    </row>
    <row r="533" spans="9:9" ht="16" x14ac:dyDescent="0.2">
      <c r="I533" s="72"/>
    </row>
    <row r="534" spans="9:9" ht="16" x14ac:dyDescent="0.2">
      <c r="I534" s="72"/>
    </row>
    <row r="535" spans="9:9" ht="16" x14ac:dyDescent="0.2">
      <c r="I535" s="72"/>
    </row>
    <row r="536" spans="9:9" ht="16" x14ac:dyDescent="0.2">
      <c r="I536" s="72"/>
    </row>
    <row r="537" spans="9:9" ht="16" x14ac:dyDescent="0.2">
      <c r="I537" s="72"/>
    </row>
    <row r="538" spans="9:9" ht="16" x14ac:dyDescent="0.2">
      <c r="I538" s="72"/>
    </row>
    <row r="539" spans="9:9" ht="16" x14ac:dyDescent="0.2">
      <c r="I539" s="72"/>
    </row>
    <row r="540" spans="9:9" ht="16" x14ac:dyDescent="0.2">
      <c r="I540" s="72"/>
    </row>
    <row r="541" spans="9:9" ht="16" x14ac:dyDescent="0.2">
      <c r="I541" s="72"/>
    </row>
    <row r="542" spans="9:9" ht="16" x14ac:dyDescent="0.2">
      <c r="I542" s="72"/>
    </row>
    <row r="543" spans="9:9" ht="16" x14ac:dyDescent="0.2">
      <c r="I543" s="72"/>
    </row>
    <row r="544" spans="9:9" ht="16" x14ac:dyDescent="0.2">
      <c r="I544" s="72"/>
    </row>
    <row r="545" spans="9:9" ht="16" x14ac:dyDescent="0.2">
      <c r="I545" s="72"/>
    </row>
    <row r="546" spans="9:9" ht="16" x14ac:dyDescent="0.2">
      <c r="I546" s="72"/>
    </row>
    <row r="547" spans="9:9" ht="16" x14ac:dyDescent="0.2">
      <c r="I547" s="72"/>
    </row>
    <row r="548" spans="9:9" ht="16" x14ac:dyDescent="0.2">
      <c r="I548" s="72"/>
    </row>
    <row r="549" spans="9:9" ht="16" x14ac:dyDescent="0.2">
      <c r="I549" s="72"/>
    </row>
    <row r="550" spans="9:9" ht="16" x14ac:dyDescent="0.2">
      <c r="I550" s="72"/>
    </row>
    <row r="551" spans="9:9" ht="16" x14ac:dyDescent="0.2">
      <c r="I551" s="72"/>
    </row>
    <row r="552" spans="9:9" ht="16" x14ac:dyDescent="0.2">
      <c r="I552" s="72"/>
    </row>
    <row r="553" spans="9:9" ht="16" x14ac:dyDescent="0.2">
      <c r="I553" s="72"/>
    </row>
    <row r="554" spans="9:9" ht="16" x14ac:dyDescent="0.2">
      <c r="I554" s="72"/>
    </row>
    <row r="555" spans="9:9" ht="16" x14ac:dyDescent="0.2">
      <c r="I555" s="72"/>
    </row>
    <row r="556" spans="9:9" ht="16" x14ac:dyDescent="0.2">
      <c r="I556" s="72"/>
    </row>
    <row r="557" spans="9:9" ht="16" x14ac:dyDescent="0.2">
      <c r="I557" s="72"/>
    </row>
    <row r="558" spans="9:9" ht="16" x14ac:dyDescent="0.2">
      <c r="I558" s="72"/>
    </row>
    <row r="559" spans="9:9" ht="16" x14ac:dyDescent="0.2">
      <c r="I559" s="72"/>
    </row>
    <row r="560" spans="9:9" ht="16" x14ac:dyDescent="0.2">
      <c r="I560" s="72"/>
    </row>
    <row r="561" spans="9:9" ht="16" x14ac:dyDescent="0.2">
      <c r="I561" s="72"/>
    </row>
    <row r="562" spans="9:9" ht="16" x14ac:dyDescent="0.2">
      <c r="I562" s="72"/>
    </row>
    <row r="563" spans="9:9" ht="16" x14ac:dyDescent="0.2">
      <c r="I563" s="72"/>
    </row>
    <row r="564" spans="9:9" ht="16" x14ac:dyDescent="0.2">
      <c r="I564" s="72"/>
    </row>
    <row r="565" spans="9:9" ht="16" x14ac:dyDescent="0.2">
      <c r="I565" s="72"/>
    </row>
    <row r="566" spans="9:9" ht="16" x14ac:dyDescent="0.2">
      <c r="I566" s="72"/>
    </row>
    <row r="567" spans="9:9" ht="16" x14ac:dyDescent="0.2">
      <c r="I567" s="72"/>
    </row>
    <row r="568" spans="9:9" ht="16" x14ac:dyDescent="0.2">
      <c r="I568" s="72"/>
    </row>
    <row r="569" spans="9:9" ht="16" x14ac:dyDescent="0.2">
      <c r="I569" s="72"/>
    </row>
    <row r="570" spans="9:9" ht="16" x14ac:dyDescent="0.2">
      <c r="I570" s="72"/>
    </row>
    <row r="571" spans="9:9" ht="16" x14ac:dyDescent="0.2">
      <c r="I571" s="72"/>
    </row>
    <row r="572" spans="9:9" ht="16" x14ac:dyDescent="0.2">
      <c r="I572" s="72"/>
    </row>
    <row r="573" spans="9:9" ht="16" x14ac:dyDescent="0.2">
      <c r="I573" s="72"/>
    </row>
    <row r="574" spans="9:9" ht="16" x14ac:dyDescent="0.2">
      <c r="I574" s="72"/>
    </row>
    <row r="575" spans="9:9" ht="16" x14ac:dyDescent="0.2">
      <c r="I575" s="72"/>
    </row>
    <row r="576" spans="9:9" ht="16" x14ac:dyDescent="0.2">
      <c r="I576" s="72"/>
    </row>
    <row r="577" spans="9:9" ht="16" x14ac:dyDescent="0.2">
      <c r="I577" s="72"/>
    </row>
    <row r="578" spans="9:9" ht="16" x14ac:dyDescent="0.2">
      <c r="I578" s="72"/>
    </row>
    <row r="579" spans="9:9" ht="16" x14ac:dyDescent="0.2">
      <c r="I579" s="72"/>
    </row>
    <row r="580" spans="9:9" ht="16" x14ac:dyDescent="0.2">
      <c r="I580" s="72"/>
    </row>
    <row r="581" spans="9:9" ht="16" x14ac:dyDescent="0.2">
      <c r="I581" s="72"/>
    </row>
    <row r="582" spans="9:9" ht="16" x14ac:dyDescent="0.2">
      <c r="I582" s="72"/>
    </row>
    <row r="583" spans="9:9" ht="16" x14ac:dyDescent="0.2">
      <c r="I583" s="72"/>
    </row>
    <row r="584" spans="9:9" ht="16" x14ac:dyDescent="0.2">
      <c r="I584" s="72"/>
    </row>
    <row r="585" spans="9:9" ht="16" x14ac:dyDescent="0.2">
      <c r="I585" s="72"/>
    </row>
    <row r="586" spans="9:9" ht="16" x14ac:dyDescent="0.2">
      <c r="I586" s="72"/>
    </row>
    <row r="587" spans="9:9" ht="16" x14ac:dyDescent="0.2">
      <c r="I587" s="72"/>
    </row>
    <row r="588" spans="9:9" ht="16" x14ac:dyDescent="0.2">
      <c r="I588" s="72"/>
    </row>
    <row r="589" spans="9:9" ht="16" x14ac:dyDescent="0.2">
      <c r="I589" s="72"/>
    </row>
    <row r="590" spans="9:9" ht="16" x14ac:dyDescent="0.2">
      <c r="I590" s="72"/>
    </row>
    <row r="591" spans="9:9" ht="16" x14ac:dyDescent="0.2">
      <c r="I591" s="72"/>
    </row>
    <row r="592" spans="9:9" ht="16" x14ac:dyDescent="0.2">
      <c r="I592" s="72"/>
    </row>
    <row r="593" spans="9:9" ht="16" x14ac:dyDescent="0.2">
      <c r="I593" s="72"/>
    </row>
    <row r="594" spans="9:9" ht="16" x14ac:dyDescent="0.2">
      <c r="I594" s="72"/>
    </row>
    <row r="595" spans="9:9" ht="16" x14ac:dyDescent="0.2">
      <c r="I595" s="72"/>
    </row>
    <row r="596" spans="9:9" ht="16" x14ac:dyDescent="0.2">
      <c r="I596" s="72"/>
    </row>
    <row r="597" spans="9:9" ht="16" x14ac:dyDescent="0.2">
      <c r="I597" s="72"/>
    </row>
    <row r="598" spans="9:9" ht="16" x14ac:dyDescent="0.2">
      <c r="I598" s="72"/>
    </row>
    <row r="599" spans="9:9" ht="16" x14ac:dyDescent="0.2">
      <c r="I599" s="72"/>
    </row>
    <row r="600" spans="9:9" ht="16" x14ac:dyDescent="0.2">
      <c r="I600" s="72"/>
    </row>
    <row r="601" spans="9:9" ht="16" x14ac:dyDescent="0.2">
      <c r="I601" s="72"/>
    </row>
    <row r="602" spans="9:9" ht="16" x14ac:dyDescent="0.2">
      <c r="I602" s="72"/>
    </row>
    <row r="603" spans="9:9" ht="16" x14ac:dyDescent="0.2">
      <c r="I603" s="72"/>
    </row>
    <row r="604" spans="9:9" ht="16" x14ac:dyDescent="0.2">
      <c r="I604" s="72"/>
    </row>
    <row r="605" spans="9:9" ht="16" x14ac:dyDescent="0.2">
      <c r="I605" s="72"/>
    </row>
    <row r="606" spans="9:9" ht="16" x14ac:dyDescent="0.2">
      <c r="I606" s="72"/>
    </row>
    <row r="607" spans="9:9" ht="16" x14ac:dyDescent="0.2">
      <c r="I607" s="72"/>
    </row>
    <row r="608" spans="9:9" ht="16" x14ac:dyDescent="0.2">
      <c r="I608" s="72"/>
    </row>
    <row r="609" spans="9:9" ht="16" x14ac:dyDescent="0.2">
      <c r="I609" s="72"/>
    </row>
    <row r="610" spans="9:9" ht="16" x14ac:dyDescent="0.2">
      <c r="I610" s="72"/>
    </row>
    <row r="611" spans="9:9" ht="16" x14ac:dyDescent="0.2">
      <c r="I611" s="72"/>
    </row>
    <row r="612" spans="9:9" ht="16" x14ac:dyDescent="0.2">
      <c r="I612" s="72"/>
    </row>
    <row r="613" spans="9:9" ht="16" x14ac:dyDescent="0.2">
      <c r="I613" s="72"/>
    </row>
    <row r="614" spans="9:9" ht="16" x14ac:dyDescent="0.2">
      <c r="I614" s="72"/>
    </row>
    <row r="615" spans="9:9" ht="16" x14ac:dyDescent="0.2">
      <c r="I615" s="72"/>
    </row>
    <row r="616" spans="9:9" ht="16" x14ac:dyDescent="0.2">
      <c r="I616" s="72"/>
    </row>
    <row r="617" spans="9:9" ht="16" x14ac:dyDescent="0.2">
      <c r="I617" s="72"/>
    </row>
    <row r="618" spans="9:9" ht="16" x14ac:dyDescent="0.2">
      <c r="I618" s="72"/>
    </row>
    <row r="619" spans="9:9" ht="16" x14ac:dyDescent="0.2">
      <c r="I619" s="72"/>
    </row>
    <row r="620" spans="9:9" ht="16" x14ac:dyDescent="0.2">
      <c r="I620" s="72"/>
    </row>
    <row r="621" spans="9:9" ht="16" x14ac:dyDescent="0.2">
      <c r="I621" s="72"/>
    </row>
    <row r="622" spans="9:9" ht="16" x14ac:dyDescent="0.2">
      <c r="I622" s="72"/>
    </row>
    <row r="623" spans="9:9" ht="16" x14ac:dyDescent="0.2">
      <c r="I623" s="72"/>
    </row>
    <row r="624" spans="9:9" ht="16" x14ac:dyDescent="0.2">
      <c r="I624" s="72"/>
    </row>
    <row r="625" spans="9:9" ht="16" x14ac:dyDescent="0.2">
      <c r="I625" s="72"/>
    </row>
    <row r="626" spans="9:9" ht="16" x14ac:dyDescent="0.2">
      <c r="I626" s="72"/>
    </row>
    <row r="627" spans="9:9" ht="16" x14ac:dyDescent="0.2">
      <c r="I627" s="72"/>
    </row>
    <row r="628" spans="9:9" ht="16" x14ac:dyDescent="0.2">
      <c r="I628" s="72"/>
    </row>
    <row r="629" spans="9:9" ht="16" x14ac:dyDescent="0.2">
      <c r="I629" s="72"/>
    </row>
    <row r="630" spans="9:9" ht="16" x14ac:dyDescent="0.2">
      <c r="I630" s="72"/>
    </row>
    <row r="631" spans="9:9" ht="16" x14ac:dyDescent="0.2">
      <c r="I631" s="72"/>
    </row>
    <row r="632" spans="9:9" ht="16" x14ac:dyDescent="0.2">
      <c r="I632" s="72"/>
    </row>
    <row r="633" spans="9:9" ht="16" x14ac:dyDescent="0.2">
      <c r="I633" s="72"/>
    </row>
    <row r="634" spans="9:9" ht="16" x14ac:dyDescent="0.2">
      <c r="I634" s="72"/>
    </row>
    <row r="635" spans="9:9" ht="16" x14ac:dyDescent="0.2">
      <c r="I635" s="72"/>
    </row>
    <row r="636" spans="9:9" ht="16" x14ac:dyDescent="0.2">
      <c r="I636" s="72"/>
    </row>
    <row r="637" spans="9:9" ht="16" x14ac:dyDescent="0.2">
      <c r="I637" s="72"/>
    </row>
    <row r="638" spans="9:9" ht="16" x14ac:dyDescent="0.2">
      <c r="I638" s="72"/>
    </row>
    <row r="639" spans="9:9" ht="16" x14ac:dyDescent="0.2">
      <c r="I639" s="72"/>
    </row>
    <row r="640" spans="9:9" ht="16" x14ac:dyDescent="0.2">
      <c r="I640" s="72"/>
    </row>
    <row r="641" spans="9:9" ht="16" x14ac:dyDescent="0.2">
      <c r="I641" s="72"/>
    </row>
    <row r="642" spans="9:9" ht="16" x14ac:dyDescent="0.2">
      <c r="I642" s="72"/>
    </row>
    <row r="643" spans="9:9" ht="16" x14ac:dyDescent="0.2">
      <c r="I643" s="72"/>
    </row>
    <row r="644" spans="9:9" ht="16" x14ac:dyDescent="0.2">
      <c r="I644" s="72"/>
    </row>
    <row r="645" spans="9:9" ht="16" x14ac:dyDescent="0.2">
      <c r="I645" s="72"/>
    </row>
    <row r="646" spans="9:9" ht="16" x14ac:dyDescent="0.2">
      <c r="I646" s="72"/>
    </row>
    <row r="647" spans="9:9" ht="16" x14ac:dyDescent="0.2">
      <c r="I647" s="72"/>
    </row>
    <row r="648" spans="9:9" ht="16" x14ac:dyDescent="0.2">
      <c r="I648" s="72"/>
    </row>
    <row r="649" spans="9:9" ht="16" x14ac:dyDescent="0.2">
      <c r="I649" s="72"/>
    </row>
    <row r="650" spans="9:9" ht="16" x14ac:dyDescent="0.2">
      <c r="I650" s="72"/>
    </row>
    <row r="651" spans="9:9" ht="16" x14ac:dyDescent="0.2">
      <c r="I651" s="72"/>
    </row>
    <row r="652" spans="9:9" ht="16" x14ac:dyDescent="0.2">
      <c r="I652" s="72"/>
    </row>
    <row r="653" spans="9:9" ht="16" x14ac:dyDescent="0.2">
      <c r="I653" s="72"/>
    </row>
    <row r="654" spans="9:9" ht="16" x14ac:dyDescent="0.2">
      <c r="I654" s="72"/>
    </row>
    <row r="655" spans="9:9" ht="16" x14ac:dyDescent="0.2">
      <c r="I655" s="72"/>
    </row>
    <row r="656" spans="9:9" ht="16" x14ac:dyDescent="0.2">
      <c r="I656" s="72"/>
    </row>
    <row r="657" spans="9:9" ht="16" x14ac:dyDescent="0.2">
      <c r="I657" s="72"/>
    </row>
    <row r="658" spans="9:9" ht="16" x14ac:dyDescent="0.2">
      <c r="I658" s="72"/>
    </row>
    <row r="659" spans="9:9" ht="16" x14ac:dyDescent="0.2">
      <c r="I659" s="72"/>
    </row>
    <row r="660" spans="9:9" ht="16" x14ac:dyDescent="0.2">
      <c r="I660" s="72"/>
    </row>
    <row r="661" spans="9:9" ht="16" x14ac:dyDescent="0.2">
      <c r="I661" s="72"/>
    </row>
    <row r="662" spans="9:9" ht="16" x14ac:dyDescent="0.2">
      <c r="I662" s="72"/>
    </row>
    <row r="663" spans="9:9" ht="16" x14ac:dyDescent="0.2">
      <c r="I663" s="72"/>
    </row>
    <row r="664" spans="9:9" ht="16" x14ac:dyDescent="0.2">
      <c r="I664" s="72"/>
    </row>
    <row r="665" spans="9:9" ht="16" x14ac:dyDescent="0.2">
      <c r="I665" s="72"/>
    </row>
    <row r="666" spans="9:9" ht="16" x14ac:dyDescent="0.2">
      <c r="I666" s="72"/>
    </row>
    <row r="667" spans="9:9" ht="16" x14ac:dyDescent="0.2">
      <c r="I667" s="72"/>
    </row>
    <row r="668" spans="9:9" ht="16" x14ac:dyDescent="0.2">
      <c r="I668" s="72"/>
    </row>
    <row r="669" spans="9:9" ht="16" x14ac:dyDescent="0.2">
      <c r="I669" s="72"/>
    </row>
    <row r="670" spans="9:9" ht="16" x14ac:dyDescent="0.2">
      <c r="I670" s="72"/>
    </row>
    <row r="671" spans="9:9" ht="16" x14ac:dyDescent="0.2">
      <c r="I671" s="72"/>
    </row>
    <row r="672" spans="9:9" ht="16" x14ac:dyDescent="0.2">
      <c r="I672" s="72"/>
    </row>
    <row r="673" spans="9:9" ht="16" x14ac:dyDescent="0.2">
      <c r="I673" s="72"/>
    </row>
    <row r="674" spans="9:9" ht="16" x14ac:dyDescent="0.2">
      <c r="I674" s="72"/>
    </row>
    <row r="675" spans="9:9" ht="16" x14ac:dyDescent="0.2">
      <c r="I675" s="72"/>
    </row>
    <row r="676" spans="9:9" ht="16" x14ac:dyDescent="0.2">
      <c r="I676" s="72"/>
    </row>
    <row r="677" spans="9:9" ht="16" x14ac:dyDescent="0.2">
      <c r="I677" s="72"/>
    </row>
    <row r="678" spans="9:9" ht="16" x14ac:dyDescent="0.2">
      <c r="I678" s="72"/>
    </row>
    <row r="679" spans="9:9" ht="16" x14ac:dyDescent="0.2">
      <c r="I679" s="72"/>
    </row>
    <row r="680" spans="9:9" ht="16" x14ac:dyDescent="0.2">
      <c r="I680" s="72"/>
    </row>
    <row r="681" spans="9:9" ht="16" x14ac:dyDescent="0.2">
      <c r="I681" s="72"/>
    </row>
    <row r="682" spans="9:9" ht="16" x14ac:dyDescent="0.2">
      <c r="I682" s="72"/>
    </row>
    <row r="683" spans="9:9" ht="16" x14ac:dyDescent="0.2">
      <c r="I683" s="72"/>
    </row>
    <row r="684" spans="9:9" ht="16" x14ac:dyDescent="0.2">
      <c r="I684" s="72"/>
    </row>
    <row r="685" spans="9:9" ht="16" x14ac:dyDescent="0.2">
      <c r="I685" s="72"/>
    </row>
    <row r="686" spans="9:9" ht="16" x14ac:dyDescent="0.2">
      <c r="I686" s="72"/>
    </row>
    <row r="687" spans="9:9" ht="16" x14ac:dyDescent="0.2">
      <c r="I687" s="72"/>
    </row>
    <row r="688" spans="9:9" ht="16" x14ac:dyDescent="0.2">
      <c r="I688" s="72"/>
    </row>
    <row r="689" spans="9:9" ht="16" x14ac:dyDescent="0.2">
      <c r="I689" s="72"/>
    </row>
    <row r="690" spans="9:9" ht="16" x14ac:dyDescent="0.2">
      <c r="I690" s="72"/>
    </row>
    <row r="691" spans="9:9" ht="16" x14ac:dyDescent="0.2">
      <c r="I691" s="72"/>
    </row>
    <row r="692" spans="9:9" ht="16" x14ac:dyDescent="0.2">
      <c r="I692" s="72"/>
    </row>
    <row r="693" spans="9:9" ht="16" x14ac:dyDescent="0.2">
      <c r="I693" s="72"/>
    </row>
    <row r="694" spans="9:9" ht="16" x14ac:dyDescent="0.2">
      <c r="I694" s="72"/>
    </row>
    <row r="695" spans="9:9" ht="16" x14ac:dyDescent="0.2">
      <c r="I695" s="72"/>
    </row>
    <row r="696" spans="9:9" ht="16" x14ac:dyDescent="0.2">
      <c r="I696" s="72"/>
    </row>
    <row r="697" spans="9:9" ht="16" x14ac:dyDescent="0.2">
      <c r="I697" s="72"/>
    </row>
    <row r="698" spans="9:9" ht="16" x14ac:dyDescent="0.2">
      <c r="I698" s="72"/>
    </row>
    <row r="699" spans="9:9" ht="16" x14ac:dyDescent="0.2">
      <c r="I699" s="72"/>
    </row>
    <row r="700" spans="9:9" ht="16" x14ac:dyDescent="0.2">
      <c r="I700" s="72"/>
    </row>
    <row r="701" spans="9:9" ht="16" x14ac:dyDescent="0.2">
      <c r="I701" s="72"/>
    </row>
    <row r="702" spans="9:9" ht="16" x14ac:dyDescent="0.2">
      <c r="I702" s="72"/>
    </row>
    <row r="703" spans="9:9" ht="16" x14ac:dyDescent="0.2">
      <c r="I703" s="72"/>
    </row>
    <row r="704" spans="9:9" ht="16" x14ac:dyDescent="0.2">
      <c r="I704" s="72"/>
    </row>
    <row r="705" spans="9:9" ht="16" x14ac:dyDescent="0.2">
      <c r="I705" s="72"/>
    </row>
    <row r="706" spans="9:9" ht="16" x14ac:dyDescent="0.2">
      <c r="I706" s="72"/>
    </row>
    <row r="707" spans="9:9" ht="16" x14ac:dyDescent="0.2">
      <c r="I707" s="72"/>
    </row>
    <row r="708" spans="9:9" ht="16" x14ac:dyDescent="0.2">
      <c r="I708" s="72"/>
    </row>
    <row r="709" spans="9:9" ht="16" x14ac:dyDescent="0.2">
      <c r="I709" s="72"/>
    </row>
    <row r="710" spans="9:9" ht="16" x14ac:dyDescent="0.2">
      <c r="I710" s="72"/>
    </row>
    <row r="711" spans="9:9" ht="16" x14ac:dyDescent="0.2">
      <c r="I711" s="72"/>
    </row>
    <row r="712" spans="9:9" ht="16" x14ac:dyDescent="0.2">
      <c r="I712" s="72"/>
    </row>
    <row r="713" spans="9:9" ht="16" x14ac:dyDescent="0.2">
      <c r="I713" s="72"/>
    </row>
    <row r="714" spans="9:9" ht="16" x14ac:dyDescent="0.2">
      <c r="I714" s="72"/>
    </row>
    <row r="715" spans="9:9" ht="16" x14ac:dyDescent="0.2">
      <c r="I715" s="72"/>
    </row>
    <row r="716" spans="9:9" ht="16" x14ac:dyDescent="0.2">
      <c r="I716" s="72"/>
    </row>
    <row r="717" spans="9:9" ht="16" x14ac:dyDescent="0.2">
      <c r="I717" s="72"/>
    </row>
    <row r="718" spans="9:9" ht="16" x14ac:dyDescent="0.2">
      <c r="I718" s="72"/>
    </row>
    <row r="719" spans="9:9" ht="16" x14ac:dyDescent="0.2">
      <c r="I719" s="72"/>
    </row>
    <row r="720" spans="9:9" ht="16" x14ac:dyDescent="0.2">
      <c r="I720" s="72"/>
    </row>
    <row r="721" spans="9:9" ht="16" x14ac:dyDescent="0.2">
      <c r="I721" s="72"/>
    </row>
    <row r="722" spans="9:9" ht="16" x14ac:dyDescent="0.2">
      <c r="I722" s="72"/>
    </row>
    <row r="723" spans="9:9" ht="16" x14ac:dyDescent="0.2">
      <c r="I723" s="72"/>
    </row>
    <row r="724" spans="9:9" ht="16" x14ac:dyDescent="0.2">
      <c r="I724" s="72"/>
    </row>
    <row r="725" spans="9:9" ht="16" x14ac:dyDescent="0.2">
      <c r="I725" s="72"/>
    </row>
    <row r="726" spans="9:9" ht="16" x14ac:dyDescent="0.2">
      <c r="I726" s="72"/>
    </row>
    <row r="727" spans="9:9" ht="16" x14ac:dyDescent="0.2">
      <c r="I727" s="72"/>
    </row>
    <row r="728" spans="9:9" ht="16" x14ac:dyDescent="0.2">
      <c r="I728" s="72"/>
    </row>
    <row r="729" spans="9:9" ht="16" x14ac:dyDescent="0.2">
      <c r="I729" s="72"/>
    </row>
    <row r="730" spans="9:9" ht="16" x14ac:dyDescent="0.2">
      <c r="I730" s="72"/>
    </row>
    <row r="731" spans="9:9" ht="16" x14ac:dyDescent="0.2">
      <c r="I731" s="72"/>
    </row>
    <row r="732" spans="9:9" ht="16" x14ac:dyDescent="0.2">
      <c r="I732" s="72"/>
    </row>
    <row r="733" spans="9:9" ht="16" x14ac:dyDescent="0.2">
      <c r="I733" s="72"/>
    </row>
    <row r="734" spans="9:9" ht="16" x14ac:dyDescent="0.2">
      <c r="I734" s="72"/>
    </row>
    <row r="735" spans="9:9" ht="16" x14ac:dyDescent="0.2">
      <c r="I735" s="72"/>
    </row>
    <row r="736" spans="9:9" ht="16" x14ac:dyDescent="0.2">
      <c r="I736" s="72"/>
    </row>
    <row r="737" spans="9:9" ht="16" x14ac:dyDescent="0.2">
      <c r="I737" s="72"/>
    </row>
    <row r="738" spans="9:9" ht="16" x14ac:dyDescent="0.2">
      <c r="I738" s="72"/>
    </row>
    <row r="739" spans="9:9" ht="16" x14ac:dyDescent="0.2">
      <c r="I739" s="72"/>
    </row>
    <row r="740" spans="9:9" ht="16" x14ac:dyDescent="0.2">
      <c r="I740" s="72"/>
    </row>
    <row r="741" spans="9:9" ht="16" x14ac:dyDescent="0.2">
      <c r="I741" s="72"/>
    </row>
    <row r="742" spans="9:9" ht="16" x14ac:dyDescent="0.2">
      <c r="I742" s="72"/>
    </row>
    <row r="743" spans="9:9" ht="16" x14ac:dyDescent="0.2">
      <c r="I743" s="72"/>
    </row>
    <row r="744" spans="9:9" ht="16" x14ac:dyDescent="0.2">
      <c r="I744" s="72"/>
    </row>
    <row r="745" spans="9:9" ht="16" x14ac:dyDescent="0.2">
      <c r="I745" s="72"/>
    </row>
    <row r="746" spans="9:9" ht="16" x14ac:dyDescent="0.2">
      <c r="I746" s="72"/>
    </row>
    <row r="747" spans="9:9" ht="16" x14ac:dyDescent="0.2">
      <c r="I747" s="72"/>
    </row>
    <row r="748" spans="9:9" ht="16" x14ac:dyDescent="0.2">
      <c r="I748" s="72"/>
    </row>
    <row r="749" spans="9:9" ht="16" x14ac:dyDescent="0.2">
      <c r="I749" s="72"/>
    </row>
    <row r="750" spans="9:9" ht="16" x14ac:dyDescent="0.2">
      <c r="I750" s="72"/>
    </row>
    <row r="751" spans="9:9" ht="16" x14ac:dyDescent="0.2">
      <c r="I751" s="72"/>
    </row>
    <row r="752" spans="9:9" ht="16" x14ac:dyDescent="0.2">
      <c r="I752" s="72"/>
    </row>
    <row r="753" spans="9:9" ht="16" x14ac:dyDescent="0.2">
      <c r="I753" s="72"/>
    </row>
    <row r="754" spans="9:9" ht="16" x14ac:dyDescent="0.2">
      <c r="I754" s="72"/>
    </row>
    <row r="755" spans="9:9" ht="16" x14ac:dyDescent="0.2">
      <c r="I755" s="72"/>
    </row>
    <row r="756" spans="9:9" ht="16" x14ac:dyDescent="0.2">
      <c r="I756" s="72"/>
    </row>
    <row r="757" spans="9:9" ht="16" x14ac:dyDescent="0.2">
      <c r="I757" s="72"/>
    </row>
    <row r="758" spans="9:9" ht="16" x14ac:dyDescent="0.2">
      <c r="I758" s="72"/>
    </row>
    <row r="759" spans="9:9" ht="16" x14ac:dyDescent="0.2">
      <c r="I759" s="72"/>
    </row>
    <row r="760" spans="9:9" ht="16" x14ac:dyDescent="0.2">
      <c r="I760" s="72"/>
    </row>
    <row r="761" spans="9:9" ht="16" x14ac:dyDescent="0.2">
      <c r="I761" s="72"/>
    </row>
    <row r="762" spans="9:9" ht="16" x14ac:dyDescent="0.2">
      <c r="I762" s="72"/>
    </row>
    <row r="763" spans="9:9" ht="16" x14ac:dyDescent="0.2">
      <c r="I763" s="72"/>
    </row>
    <row r="764" spans="9:9" ht="16" x14ac:dyDescent="0.2">
      <c r="I764" s="72"/>
    </row>
    <row r="765" spans="9:9" ht="16" x14ac:dyDescent="0.2">
      <c r="I765" s="72"/>
    </row>
    <row r="766" spans="9:9" ht="16" x14ac:dyDescent="0.2">
      <c r="I766" s="72"/>
    </row>
    <row r="767" spans="9:9" ht="16" x14ac:dyDescent="0.2">
      <c r="I767" s="72"/>
    </row>
    <row r="768" spans="9:9" ht="16" x14ac:dyDescent="0.2">
      <c r="I768" s="72"/>
    </row>
    <row r="769" spans="9:9" ht="16" x14ac:dyDescent="0.2">
      <c r="I769" s="72"/>
    </row>
    <row r="770" spans="9:9" ht="16" x14ac:dyDescent="0.2">
      <c r="I770" s="72"/>
    </row>
    <row r="771" spans="9:9" ht="16" x14ac:dyDescent="0.2">
      <c r="I771" s="72"/>
    </row>
    <row r="772" spans="9:9" ht="16" x14ac:dyDescent="0.2">
      <c r="I772" s="72"/>
    </row>
    <row r="773" spans="9:9" ht="16" x14ac:dyDescent="0.2">
      <c r="I773" s="72"/>
    </row>
    <row r="774" spans="9:9" ht="16" x14ac:dyDescent="0.2">
      <c r="I774" s="72"/>
    </row>
    <row r="775" spans="9:9" ht="16" x14ac:dyDescent="0.2">
      <c r="I775" s="72"/>
    </row>
    <row r="776" spans="9:9" ht="16" x14ac:dyDescent="0.2">
      <c r="I776" s="72"/>
    </row>
    <row r="777" spans="9:9" ht="16" x14ac:dyDescent="0.2">
      <c r="I777" s="72"/>
    </row>
    <row r="778" spans="9:9" ht="16" x14ac:dyDescent="0.2">
      <c r="I778" s="72"/>
    </row>
    <row r="779" spans="9:9" ht="16" x14ac:dyDescent="0.2">
      <c r="I779" s="72"/>
    </row>
    <row r="780" spans="9:9" ht="16" x14ac:dyDescent="0.2">
      <c r="I780" s="72"/>
    </row>
    <row r="781" spans="9:9" ht="16" x14ac:dyDescent="0.2">
      <c r="I781" s="72"/>
    </row>
    <row r="782" spans="9:9" ht="16" x14ac:dyDescent="0.2">
      <c r="I782" s="72"/>
    </row>
    <row r="783" spans="9:9" ht="16" x14ac:dyDescent="0.2">
      <c r="I783" s="72"/>
    </row>
    <row r="784" spans="9:9" ht="16" x14ac:dyDescent="0.2">
      <c r="I784" s="72"/>
    </row>
    <row r="785" spans="9:9" ht="16" x14ac:dyDescent="0.2">
      <c r="I785" s="72"/>
    </row>
    <row r="786" spans="9:9" ht="16" x14ac:dyDescent="0.2">
      <c r="I786" s="72"/>
    </row>
    <row r="787" spans="9:9" ht="16" x14ac:dyDescent="0.2">
      <c r="I787" s="72"/>
    </row>
    <row r="788" spans="9:9" ht="16" x14ac:dyDescent="0.2">
      <c r="I788" s="72"/>
    </row>
    <row r="789" spans="9:9" ht="16" x14ac:dyDescent="0.2">
      <c r="I789" s="72"/>
    </row>
    <row r="790" spans="9:9" ht="16" x14ac:dyDescent="0.2">
      <c r="I790" s="72"/>
    </row>
    <row r="791" spans="9:9" ht="16" x14ac:dyDescent="0.2">
      <c r="I791" s="72"/>
    </row>
    <row r="792" spans="9:9" ht="16" x14ac:dyDescent="0.2">
      <c r="I792" s="72"/>
    </row>
    <row r="793" spans="9:9" ht="16" x14ac:dyDescent="0.2">
      <c r="I793" s="72"/>
    </row>
    <row r="794" spans="9:9" ht="16" x14ac:dyDescent="0.2">
      <c r="I794" s="72"/>
    </row>
    <row r="795" spans="9:9" ht="16" x14ac:dyDescent="0.2">
      <c r="I795" s="72"/>
    </row>
    <row r="796" spans="9:9" ht="16" x14ac:dyDescent="0.2">
      <c r="I796" s="72"/>
    </row>
    <row r="797" spans="9:9" ht="16" x14ac:dyDescent="0.2">
      <c r="I797" s="72"/>
    </row>
    <row r="798" spans="9:9" ht="16" x14ac:dyDescent="0.2">
      <c r="I798" s="72"/>
    </row>
    <row r="799" spans="9:9" ht="16" x14ac:dyDescent="0.2">
      <c r="I799" s="72"/>
    </row>
    <row r="800" spans="9:9" ht="16" x14ac:dyDescent="0.2">
      <c r="I800" s="72"/>
    </row>
    <row r="801" spans="9:9" ht="16" x14ac:dyDescent="0.2">
      <c r="I801" s="72"/>
    </row>
    <row r="802" spans="9:9" ht="16" x14ac:dyDescent="0.2">
      <c r="I802" s="72"/>
    </row>
    <row r="803" spans="9:9" ht="16" x14ac:dyDescent="0.2">
      <c r="I803" s="72"/>
    </row>
    <row r="804" spans="9:9" ht="16" x14ac:dyDescent="0.2">
      <c r="I804" s="72"/>
    </row>
    <row r="805" spans="9:9" ht="16" x14ac:dyDescent="0.2">
      <c r="I805" s="72"/>
    </row>
    <row r="806" spans="9:9" ht="16" x14ac:dyDescent="0.2">
      <c r="I806" s="72"/>
    </row>
    <row r="807" spans="9:9" ht="16" x14ac:dyDescent="0.2">
      <c r="I807" s="72"/>
    </row>
    <row r="808" spans="9:9" ht="16" x14ac:dyDescent="0.2">
      <c r="I808" s="72"/>
    </row>
    <row r="809" spans="9:9" ht="16" x14ac:dyDescent="0.2">
      <c r="I809" s="72"/>
    </row>
    <row r="810" spans="9:9" ht="16" x14ac:dyDescent="0.2">
      <c r="I810" s="72"/>
    </row>
    <row r="811" spans="9:9" ht="16" x14ac:dyDescent="0.2">
      <c r="I811" s="72"/>
    </row>
    <row r="812" spans="9:9" ht="16" x14ac:dyDescent="0.2">
      <c r="I812" s="72"/>
    </row>
    <row r="813" spans="9:9" ht="16" x14ac:dyDescent="0.2">
      <c r="I813" s="72"/>
    </row>
    <row r="814" spans="9:9" ht="16" x14ac:dyDescent="0.2">
      <c r="I814" s="72"/>
    </row>
    <row r="815" spans="9:9" ht="16" x14ac:dyDescent="0.2">
      <c r="I815" s="72"/>
    </row>
    <row r="816" spans="9:9" ht="16" x14ac:dyDescent="0.2">
      <c r="I816" s="72"/>
    </row>
    <row r="817" spans="9:9" ht="16" x14ac:dyDescent="0.2">
      <c r="I817" s="72"/>
    </row>
    <row r="818" spans="9:9" ht="16" x14ac:dyDescent="0.2">
      <c r="I818" s="72"/>
    </row>
    <row r="819" spans="9:9" ht="16" x14ac:dyDescent="0.2">
      <c r="I819" s="72"/>
    </row>
    <row r="820" spans="9:9" ht="16" x14ac:dyDescent="0.2">
      <c r="I820" s="72"/>
    </row>
    <row r="821" spans="9:9" ht="16" x14ac:dyDescent="0.2">
      <c r="I821" s="72"/>
    </row>
    <row r="822" spans="9:9" ht="16" x14ac:dyDescent="0.2">
      <c r="I822" s="72"/>
    </row>
    <row r="823" spans="9:9" ht="16" x14ac:dyDescent="0.2">
      <c r="I823" s="72"/>
    </row>
    <row r="824" spans="9:9" ht="16" x14ac:dyDescent="0.2">
      <c r="I824" s="72"/>
    </row>
    <row r="825" spans="9:9" ht="16" x14ac:dyDescent="0.2">
      <c r="I825" s="72"/>
    </row>
    <row r="826" spans="9:9" ht="16" x14ac:dyDescent="0.2">
      <c r="I826" s="72"/>
    </row>
    <row r="827" spans="9:9" ht="16" x14ac:dyDescent="0.2">
      <c r="I827" s="72"/>
    </row>
    <row r="828" spans="9:9" ht="16" x14ac:dyDescent="0.2">
      <c r="I828" s="72"/>
    </row>
    <row r="829" spans="9:9" ht="16" x14ac:dyDescent="0.2">
      <c r="I829" s="72"/>
    </row>
    <row r="830" spans="9:9" ht="16" x14ac:dyDescent="0.2">
      <c r="I830" s="72"/>
    </row>
    <row r="831" spans="9:9" ht="16" x14ac:dyDescent="0.2">
      <c r="I831" s="72"/>
    </row>
    <row r="832" spans="9:9" ht="16" x14ac:dyDescent="0.2">
      <c r="I832" s="72"/>
    </row>
    <row r="833" spans="9:9" ht="16" x14ac:dyDescent="0.2">
      <c r="I833" s="72"/>
    </row>
    <row r="834" spans="9:9" ht="16" x14ac:dyDescent="0.2">
      <c r="I834" s="72"/>
    </row>
    <row r="835" spans="9:9" ht="16" x14ac:dyDescent="0.2">
      <c r="I835" s="72"/>
    </row>
    <row r="836" spans="9:9" ht="16" x14ac:dyDescent="0.2">
      <c r="I836" s="72"/>
    </row>
    <row r="837" spans="9:9" ht="16" x14ac:dyDescent="0.2">
      <c r="I837" s="72"/>
    </row>
    <row r="838" spans="9:9" ht="16" x14ac:dyDescent="0.2">
      <c r="I838" s="72"/>
    </row>
    <row r="839" spans="9:9" ht="16" x14ac:dyDescent="0.2">
      <c r="I839" s="72"/>
    </row>
    <row r="840" spans="9:9" ht="16" x14ac:dyDescent="0.2">
      <c r="I840" s="72"/>
    </row>
    <row r="841" spans="9:9" ht="16" x14ac:dyDescent="0.2">
      <c r="I841" s="72"/>
    </row>
    <row r="842" spans="9:9" ht="16" x14ac:dyDescent="0.2">
      <c r="I842" s="72"/>
    </row>
    <row r="843" spans="9:9" ht="16" x14ac:dyDescent="0.2">
      <c r="I843" s="72"/>
    </row>
    <row r="844" spans="9:9" ht="16" x14ac:dyDescent="0.2">
      <c r="I844" s="72"/>
    </row>
    <row r="845" spans="9:9" ht="16" x14ac:dyDescent="0.2">
      <c r="I845" s="72"/>
    </row>
    <row r="846" spans="9:9" ht="16" x14ac:dyDescent="0.2">
      <c r="I846" s="72"/>
    </row>
    <row r="847" spans="9:9" ht="16" x14ac:dyDescent="0.2">
      <c r="I847" s="72"/>
    </row>
    <row r="848" spans="9:9" ht="16" x14ac:dyDescent="0.2">
      <c r="I848" s="72"/>
    </row>
    <row r="849" spans="9:9" ht="16" x14ac:dyDescent="0.2">
      <c r="I849" s="72"/>
    </row>
    <row r="850" spans="9:9" ht="16" x14ac:dyDescent="0.2">
      <c r="I850" s="72"/>
    </row>
    <row r="851" spans="9:9" ht="16" x14ac:dyDescent="0.2">
      <c r="I851" s="72"/>
    </row>
    <row r="852" spans="9:9" ht="16" x14ac:dyDescent="0.2">
      <c r="I852" s="72"/>
    </row>
    <row r="853" spans="9:9" ht="16" x14ac:dyDescent="0.2">
      <c r="I853" s="72"/>
    </row>
    <row r="854" spans="9:9" ht="16" x14ac:dyDescent="0.2">
      <c r="I854" s="72"/>
    </row>
    <row r="855" spans="9:9" ht="16" x14ac:dyDescent="0.2">
      <c r="I855" s="72"/>
    </row>
    <row r="856" spans="9:9" ht="16" x14ac:dyDescent="0.2">
      <c r="I856" s="72"/>
    </row>
    <row r="857" spans="9:9" ht="16" x14ac:dyDescent="0.2">
      <c r="I857" s="72"/>
    </row>
    <row r="858" spans="9:9" ht="16" x14ac:dyDescent="0.2">
      <c r="I858" s="72"/>
    </row>
    <row r="859" spans="9:9" ht="16" x14ac:dyDescent="0.2">
      <c r="I859" s="72"/>
    </row>
    <row r="860" spans="9:9" ht="16" x14ac:dyDescent="0.2">
      <c r="I860" s="72"/>
    </row>
    <row r="861" spans="9:9" ht="16" x14ac:dyDescent="0.2">
      <c r="I861" s="72"/>
    </row>
    <row r="862" spans="9:9" ht="16" x14ac:dyDescent="0.2">
      <c r="I862" s="72"/>
    </row>
    <row r="863" spans="9:9" ht="16" x14ac:dyDescent="0.2">
      <c r="I863" s="72"/>
    </row>
    <row r="864" spans="9:9" ht="16" x14ac:dyDescent="0.2">
      <c r="I864" s="72"/>
    </row>
    <row r="865" spans="9:9" ht="16" x14ac:dyDescent="0.2">
      <c r="I865" s="72"/>
    </row>
    <row r="866" spans="9:9" ht="16" x14ac:dyDescent="0.2">
      <c r="I866" s="72"/>
    </row>
    <row r="867" spans="9:9" ht="16" x14ac:dyDescent="0.2">
      <c r="I867" s="72"/>
    </row>
    <row r="868" spans="9:9" ht="16" x14ac:dyDescent="0.2">
      <c r="I868" s="72"/>
    </row>
    <row r="869" spans="9:9" ht="16" x14ac:dyDescent="0.2">
      <c r="I869" s="72"/>
    </row>
    <row r="870" spans="9:9" ht="16" x14ac:dyDescent="0.2">
      <c r="I870" s="72"/>
    </row>
    <row r="871" spans="9:9" ht="16" x14ac:dyDescent="0.2">
      <c r="I871" s="72"/>
    </row>
    <row r="872" spans="9:9" ht="16" x14ac:dyDescent="0.2">
      <c r="I872" s="72"/>
    </row>
    <row r="873" spans="9:9" ht="16" x14ac:dyDescent="0.2">
      <c r="I873" s="72"/>
    </row>
    <row r="874" spans="9:9" ht="16" x14ac:dyDescent="0.2">
      <c r="I874" s="72"/>
    </row>
    <row r="875" spans="9:9" ht="16" x14ac:dyDescent="0.2">
      <c r="I875" s="72"/>
    </row>
    <row r="876" spans="9:9" ht="16" x14ac:dyDescent="0.2">
      <c r="I876" s="72"/>
    </row>
    <row r="877" spans="9:9" ht="16" x14ac:dyDescent="0.2">
      <c r="I877" s="72"/>
    </row>
    <row r="878" spans="9:9" ht="16" x14ac:dyDescent="0.2">
      <c r="I878" s="72"/>
    </row>
    <row r="879" spans="9:9" ht="16" x14ac:dyDescent="0.2">
      <c r="I879" s="72"/>
    </row>
    <row r="880" spans="9:9" ht="16" x14ac:dyDescent="0.2">
      <c r="I880" s="72"/>
    </row>
    <row r="881" spans="9:9" ht="16" x14ac:dyDescent="0.2">
      <c r="I881" s="72"/>
    </row>
    <row r="882" spans="9:9" ht="16" x14ac:dyDescent="0.2">
      <c r="I882" s="72"/>
    </row>
    <row r="883" spans="9:9" ht="16" x14ac:dyDescent="0.2">
      <c r="I883" s="72"/>
    </row>
    <row r="884" spans="9:9" ht="16" x14ac:dyDescent="0.2">
      <c r="I884" s="72"/>
    </row>
    <row r="885" spans="9:9" ht="16" x14ac:dyDescent="0.2">
      <c r="I885" s="72"/>
    </row>
    <row r="886" spans="9:9" ht="16" x14ac:dyDescent="0.2">
      <c r="I886" s="72"/>
    </row>
    <row r="887" spans="9:9" ht="16" x14ac:dyDescent="0.2">
      <c r="I887" s="72"/>
    </row>
    <row r="888" spans="9:9" ht="16" x14ac:dyDescent="0.2">
      <c r="I888" s="72"/>
    </row>
    <row r="889" spans="9:9" ht="16" x14ac:dyDescent="0.2">
      <c r="I889" s="72"/>
    </row>
    <row r="890" spans="9:9" ht="16" x14ac:dyDescent="0.2">
      <c r="I890" s="72"/>
    </row>
    <row r="891" spans="9:9" ht="16" x14ac:dyDescent="0.2">
      <c r="I891" s="72"/>
    </row>
    <row r="892" spans="9:9" ht="16" x14ac:dyDescent="0.2">
      <c r="I892" s="72"/>
    </row>
    <row r="893" spans="9:9" ht="16" x14ac:dyDescent="0.2">
      <c r="I893" s="72"/>
    </row>
    <row r="894" spans="9:9" ht="16" x14ac:dyDescent="0.2">
      <c r="I894" s="72"/>
    </row>
    <row r="895" spans="9:9" ht="16" x14ac:dyDescent="0.2">
      <c r="I895" s="72"/>
    </row>
    <row r="896" spans="9:9" ht="16" x14ac:dyDescent="0.2">
      <c r="I896" s="72"/>
    </row>
    <row r="897" spans="9:9" ht="16" x14ac:dyDescent="0.2">
      <c r="I897" s="72"/>
    </row>
    <row r="898" spans="9:9" ht="16" x14ac:dyDescent="0.2">
      <c r="I898" s="72"/>
    </row>
    <row r="899" spans="9:9" ht="16" x14ac:dyDescent="0.2">
      <c r="I899" s="72"/>
    </row>
    <row r="900" spans="9:9" ht="16" x14ac:dyDescent="0.2">
      <c r="I900" s="72"/>
    </row>
    <row r="901" spans="9:9" ht="16" x14ac:dyDescent="0.2">
      <c r="I901" s="72"/>
    </row>
    <row r="902" spans="9:9" ht="16" x14ac:dyDescent="0.2">
      <c r="I902" s="72"/>
    </row>
    <row r="903" spans="9:9" ht="16" x14ac:dyDescent="0.2">
      <c r="I903" s="72"/>
    </row>
    <row r="904" spans="9:9" ht="16" x14ac:dyDescent="0.2">
      <c r="I904" s="72"/>
    </row>
    <row r="905" spans="9:9" ht="16" x14ac:dyDescent="0.2">
      <c r="I905" s="72"/>
    </row>
    <row r="906" spans="9:9" ht="16" x14ac:dyDescent="0.2">
      <c r="I906" s="72"/>
    </row>
    <row r="907" spans="9:9" ht="16" x14ac:dyDescent="0.2">
      <c r="I907" s="72"/>
    </row>
    <row r="908" spans="9:9" ht="16" x14ac:dyDescent="0.2">
      <c r="I908" s="72"/>
    </row>
    <row r="909" spans="9:9" ht="16" x14ac:dyDescent="0.2">
      <c r="I909" s="72"/>
    </row>
    <row r="910" spans="9:9" ht="16" x14ac:dyDescent="0.2">
      <c r="I910" s="72"/>
    </row>
    <row r="911" spans="9:9" ht="16" x14ac:dyDescent="0.2">
      <c r="I911" s="72"/>
    </row>
    <row r="912" spans="9:9" ht="16" x14ac:dyDescent="0.2">
      <c r="I912" s="72"/>
    </row>
    <row r="913" spans="9:9" ht="16" x14ac:dyDescent="0.2">
      <c r="I913" s="72"/>
    </row>
    <row r="914" spans="9:9" ht="16" x14ac:dyDescent="0.2">
      <c r="I914" s="72"/>
    </row>
    <row r="915" spans="9:9" ht="16" x14ac:dyDescent="0.2">
      <c r="I915" s="72"/>
    </row>
    <row r="916" spans="9:9" ht="16" x14ac:dyDescent="0.2">
      <c r="I916" s="72"/>
    </row>
    <row r="917" spans="9:9" ht="16" x14ac:dyDescent="0.2">
      <c r="I917" s="72"/>
    </row>
    <row r="918" spans="9:9" ht="16" x14ac:dyDescent="0.2">
      <c r="I918" s="72"/>
    </row>
    <row r="919" spans="9:9" ht="16" x14ac:dyDescent="0.2">
      <c r="I919" s="72"/>
    </row>
    <row r="920" spans="9:9" ht="16" x14ac:dyDescent="0.2">
      <c r="I920" s="72"/>
    </row>
    <row r="921" spans="9:9" ht="16" x14ac:dyDescent="0.2">
      <c r="I921" s="72"/>
    </row>
    <row r="922" spans="9:9" ht="16" x14ac:dyDescent="0.2">
      <c r="I922" s="72"/>
    </row>
    <row r="923" spans="9:9" ht="16" x14ac:dyDescent="0.2">
      <c r="I923" s="72"/>
    </row>
    <row r="924" spans="9:9" ht="16" x14ac:dyDescent="0.2">
      <c r="I924" s="72"/>
    </row>
    <row r="925" spans="9:9" ht="16" x14ac:dyDescent="0.2">
      <c r="I925" s="72"/>
    </row>
    <row r="926" spans="9:9" ht="16" x14ac:dyDescent="0.2">
      <c r="I926" s="72"/>
    </row>
    <row r="927" spans="9:9" ht="16" x14ac:dyDescent="0.2">
      <c r="I927" s="72"/>
    </row>
    <row r="928" spans="9:9" ht="16" x14ac:dyDescent="0.2">
      <c r="I928" s="72"/>
    </row>
    <row r="929" spans="9:9" ht="16" x14ac:dyDescent="0.2">
      <c r="I929" s="72"/>
    </row>
    <row r="930" spans="9:9" ht="16" x14ac:dyDescent="0.2">
      <c r="I930" s="72"/>
    </row>
    <row r="931" spans="9:9" ht="16" x14ac:dyDescent="0.2">
      <c r="I931" s="72"/>
    </row>
    <row r="932" spans="9:9" ht="16" x14ac:dyDescent="0.2">
      <c r="I932" s="72"/>
    </row>
    <row r="933" spans="9:9" ht="16" x14ac:dyDescent="0.2">
      <c r="I933" s="72"/>
    </row>
    <row r="934" spans="9:9" ht="16" x14ac:dyDescent="0.2">
      <c r="I934" s="72"/>
    </row>
    <row r="935" spans="9:9" ht="16" x14ac:dyDescent="0.2">
      <c r="I935" s="72"/>
    </row>
    <row r="936" spans="9:9" ht="16" x14ac:dyDescent="0.2">
      <c r="I936" s="72"/>
    </row>
    <row r="937" spans="9:9" ht="16" x14ac:dyDescent="0.2">
      <c r="I937" s="72"/>
    </row>
    <row r="938" spans="9:9" ht="16" x14ac:dyDescent="0.2">
      <c r="I938" s="72"/>
    </row>
    <row r="939" spans="9:9" ht="16" x14ac:dyDescent="0.2">
      <c r="I939" s="72"/>
    </row>
    <row r="940" spans="9:9" ht="16" x14ac:dyDescent="0.2">
      <c r="I940" s="72"/>
    </row>
    <row r="941" spans="9:9" ht="16" x14ac:dyDescent="0.2">
      <c r="I941" s="72"/>
    </row>
    <row r="942" spans="9:9" ht="16" x14ac:dyDescent="0.2">
      <c r="I942" s="72"/>
    </row>
    <row r="943" spans="9:9" ht="16" x14ac:dyDescent="0.2">
      <c r="I943" s="72"/>
    </row>
    <row r="944" spans="9:9" ht="16" x14ac:dyDescent="0.2">
      <c r="I944" s="72"/>
    </row>
    <row r="945" spans="9:9" ht="16" x14ac:dyDescent="0.2">
      <c r="I945" s="72"/>
    </row>
    <row r="946" spans="9:9" ht="16" x14ac:dyDescent="0.2">
      <c r="I946" s="72"/>
    </row>
    <row r="947" spans="9:9" ht="16" x14ac:dyDescent="0.2">
      <c r="I947" s="72"/>
    </row>
    <row r="948" spans="9:9" ht="16" x14ac:dyDescent="0.2">
      <c r="I948" s="72"/>
    </row>
    <row r="949" spans="9:9" ht="16" x14ac:dyDescent="0.2">
      <c r="I949" s="72"/>
    </row>
    <row r="950" spans="9:9" ht="16" x14ac:dyDescent="0.2">
      <c r="I950" s="72"/>
    </row>
    <row r="951" spans="9:9" ht="16" x14ac:dyDescent="0.2">
      <c r="I951" s="72"/>
    </row>
    <row r="952" spans="9:9" ht="16" x14ac:dyDescent="0.2">
      <c r="I952" s="72"/>
    </row>
    <row r="953" spans="9:9" ht="16" x14ac:dyDescent="0.2">
      <c r="I953" s="72"/>
    </row>
    <row r="954" spans="9:9" ht="16" x14ac:dyDescent="0.2">
      <c r="I954" s="72"/>
    </row>
    <row r="955" spans="9:9" ht="16" x14ac:dyDescent="0.2">
      <c r="I955" s="72"/>
    </row>
    <row r="956" spans="9:9" ht="16" x14ac:dyDescent="0.2">
      <c r="I956" s="72"/>
    </row>
    <row r="957" spans="9:9" ht="16" x14ac:dyDescent="0.2">
      <c r="I957" s="72"/>
    </row>
    <row r="958" spans="9:9" ht="16" x14ac:dyDescent="0.2">
      <c r="I958" s="72"/>
    </row>
    <row r="959" spans="9:9" ht="16" x14ac:dyDescent="0.2">
      <c r="I959" s="72"/>
    </row>
    <row r="960" spans="9:9" ht="16" x14ac:dyDescent="0.2">
      <c r="I960" s="72"/>
    </row>
    <row r="961" spans="9:9" ht="16" x14ac:dyDescent="0.2">
      <c r="I961" s="72"/>
    </row>
    <row r="962" spans="9:9" ht="16" x14ac:dyDescent="0.2">
      <c r="I962" s="72"/>
    </row>
    <row r="963" spans="9:9" ht="16" x14ac:dyDescent="0.2">
      <c r="I963" s="72"/>
    </row>
    <row r="964" spans="9:9" ht="16" x14ac:dyDescent="0.2">
      <c r="I964" s="72"/>
    </row>
    <row r="965" spans="9:9" ht="16" x14ac:dyDescent="0.2">
      <c r="I965" s="72"/>
    </row>
    <row r="966" spans="9:9" ht="16" x14ac:dyDescent="0.2">
      <c r="I966" s="72"/>
    </row>
    <row r="967" spans="9:9" ht="16" x14ac:dyDescent="0.2">
      <c r="I967" s="72"/>
    </row>
    <row r="968" spans="9:9" ht="16" x14ac:dyDescent="0.2">
      <c r="I968" s="72"/>
    </row>
    <row r="969" spans="9:9" ht="16" x14ac:dyDescent="0.2">
      <c r="I969" s="72"/>
    </row>
    <row r="970" spans="9:9" ht="16" x14ac:dyDescent="0.2">
      <c r="I970" s="72"/>
    </row>
    <row r="971" spans="9:9" ht="16" x14ac:dyDescent="0.2">
      <c r="I971" s="72"/>
    </row>
    <row r="972" spans="9:9" ht="16" x14ac:dyDescent="0.2">
      <c r="I972" s="72"/>
    </row>
    <row r="973" spans="9:9" ht="16" x14ac:dyDescent="0.2">
      <c r="I973" s="72"/>
    </row>
    <row r="974" spans="9:9" ht="16" x14ac:dyDescent="0.2">
      <c r="I974" s="72"/>
    </row>
    <row r="975" spans="9:9" ht="16" x14ac:dyDescent="0.2">
      <c r="I975" s="72"/>
    </row>
    <row r="976" spans="9:9" ht="16" x14ac:dyDescent="0.2">
      <c r="I976" s="72"/>
    </row>
    <row r="977" spans="9:9" ht="16" x14ac:dyDescent="0.2">
      <c r="I977" s="72"/>
    </row>
    <row r="978" spans="9:9" ht="16" x14ac:dyDescent="0.2">
      <c r="I978" s="72"/>
    </row>
    <row r="979" spans="9:9" ht="16" x14ac:dyDescent="0.2">
      <c r="I979" s="72"/>
    </row>
    <row r="980" spans="9:9" ht="16" x14ac:dyDescent="0.2">
      <c r="I980" s="72"/>
    </row>
    <row r="981" spans="9:9" ht="16" x14ac:dyDescent="0.2">
      <c r="I981" s="72"/>
    </row>
    <row r="982" spans="9:9" ht="16" x14ac:dyDescent="0.2">
      <c r="I982" s="72"/>
    </row>
    <row r="983" spans="9:9" ht="16" x14ac:dyDescent="0.2">
      <c r="I983" s="72"/>
    </row>
    <row r="984" spans="9:9" ht="16" x14ac:dyDescent="0.2">
      <c r="I984" s="72"/>
    </row>
    <row r="985" spans="9:9" ht="16" x14ac:dyDescent="0.2">
      <c r="I985" s="72"/>
    </row>
    <row r="986" spans="9:9" ht="16" x14ac:dyDescent="0.2">
      <c r="I986" s="72"/>
    </row>
    <row r="987" spans="9:9" ht="16" x14ac:dyDescent="0.2">
      <c r="I987" s="72"/>
    </row>
    <row r="988" spans="9:9" ht="16" x14ac:dyDescent="0.2">
      <c r="I988" s="72"/>
    </row>
    <row r="989" spans="9:9" ht="16" x14ac:dyDescent="0.2">
      <c r="I989" s="72"/>
    </row>
    <row r="990" spans="9:9" ht="16" x14ac:dyDescent="0.2">
      <c r="I990" s="72"/>
    </row>
    <row r="991" spans="9:9" ht="16" x14ac:dyDescent="0.2">
      <c r="I991" s="72"/>
    </row>
  </sheetData>
  <mergeCells count="8">
    <mergeCell ref="B2:H2"/>
    <mergeCell ref="B3:H3"/>
    <mergeCell ref="B11:H12"/>
    <mergeCell ref="B7:H7"/>
    <mergeCell ref="B8:H9"/>
    <mergeCell ref="B10:H10"/>
    <mergeCell ref="B4:H4"/>
    <mergeCell ref="B5:H6"/>
  </mergeCells>
  <phoneticPr fontId="22" type="noConversion"/>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F507D-799A-4BC4-8608-147D8EBE1115}">
  <sheetPr codeName="Sheet2"/>
  <dimension ref="B1:I1000"/>
  <sheetViews>
    <sheetView zoomScaleNormal="100" workbookViewId="0">
      <selection activeCell="B3" sqref="B3:B5"/>
    </sheetView>
  </sheetViews>
  <sheetFormatPr baseColWidth="10" defaultColWidth="12.5" defaultRowHeight="14" x14ac:dyDescent="0.15"/>
  <cols>
    <col min="1" max="1" width="3" style="58" customWidth="1"/>
    <col min="2" max="2" width="14" style="58" customWidth="1"/>
    <col min="3" max="3" width="10" style="58" customWidth="1"/>
    <col min="4" max="4" width="17.83203125" style="58" customWidth="1"/>
    <col min="5" max="5" width="24" style="58" customWidth="1"/>
    <col min="6" max="6" width="5.5" style="58" customWidth="1"/>
    <col min="7" max="7" width="36.5" style="58" bestFit="1" customWidth="1"/>
    <col min="8" max="8" width="6" style="58" customWidth="1"/>
    <col min="9" max="9" width="73.6640625" style="71" customWidth="1"/>
    <col min="10" max="26" width="7.5" style="58" customWidth="1"/>
    <col min="27" max="16384" width="12.5" style="58"/>
  </cols>
  <sheetData>
    <row r="1" spans="2:9" ht="14.25" customHeight="1" x14ac:dyDescent="0.15">
      <c r="D1" s="163"/>
      <c r="E1" s="157"/>
      <c r="F1" s="164"/>
      <c r="G1" s="157"/>
      <c r="H1" s="157"/>
      <c r="I1" s="157"/>
    </row>
    <row r="2" spans="2:9" ht="14.25" customHeight="1" x14ac:dyDescent="0.15">
      <c r="B2" s="59" t="s">
        <v>106</v>
      </c>
      <c r="C2" s="59" t="s">
        <v>1</v>
      </c>
      <c r="D2" s="59" t="s">
        <v>107</v>
      </c>
      <c r="E2" s="59" t="s">
        <v>108</v>
      </c>
      <c r="F2" s="152" t="s">
        <v>109</v>
      </c>
      <c r="G2" s="175"/>
      <c r="H2" s="152" t="s">
        <v>110</v>
      </c>
      <c r="I2" s="175"/>
    </row>
    <row r="3" spans="2:9" ht="49.5" customHeight="1" x14ac:dyDescent="0.15">
      <c r="B3" s="165" t="s">
        <v>11</v>
      </c>
      <c r="C3" s="60" t="s">
        <v>3</v>
      </c>
      <c r="D3" s="61" t="s">
        <v>99</v>
      </c>
      <c r="E3" s="60" t="s">
        <v>119</v>
      </c>
      <c r="F3" s="62">
        <v>13</v>
      </c>
      <c r="G3" s="62" t="s">
        <v>120</v>
      </c>
      <c r="H3" s="62">
        <v>13.2</v>
      </c>
      <c r="I3" s="63" t="s">
        <v>157</v>
      </c>
    </row>
    <row r="4" spans="2:9" ht="93" customHeight="1" x14ac:dyDescent="0.15">
      <c r="B4" s="166"/>
      <c r="C4" s="60" t="s">
        <v>5</v>
      </c>
      <c r="D4" s="61" t="s">
        <v>14</v>
      </c>
      <c r="E4" s="60" t="s">
        <v>121</v>
      </c>
      <c r="F4" s="62">
        <v>15</v>
      </c>
      <c r="G4" s="62" t="s">
        <v>122</v>
      </c>
      <c r="H4" s="60" t="s">
        <v>158</v>
      </c>
      <c r="I4" s="63" t="s">
        <v>159</v>
      </c>
    </row>
    <row r="5" spans="2:9" ht="60" x14ac:dyDescent="0.15">
      <c r="B5" s="167"/>
      <c r="C5" s="60" t="s">
        <v>7</v>
      </c>
      <c r="D5" s="61" t="s">
        <v>16</v>
      </c>
      <c r="E5" s="60" t="s">
        <v>123</v>
      </c>
      <c r="F5" s="64">
        <v>12</v>
      </c>
      <c r="G5" s="62" t="s">
        <v>124</v>
      </c>
      <c r="H5" s="65" t="s">
        <v>160</v>
      </c>
      <c r="I5" s="63" t="s">
        <v>161</v>
      </c>
    </row>
    <row r="6" spans="2:9" ht="30" x14ac:dyDescent="0.15">
      <c r="B6" s="168" t="s">
        <v>2</v>
      </c>
      <c r="C6" s="169" t="s">
        <v>8</v>
      </c>
      <c r="D6" s="168" t="s">
        <v>4</v>
      </c>
      <c r="E6" s="169" t="s">
        <v>162</v>
      </c>
      <c r="F6" s="60">
        <v>11</v>
      </c>
      <c r="G6" s="66" t="s">
        <v>111</v>
      </c>
      <c r="H6" s="62">
        <v>11.1</v>
      </c>
      <c r="I6" s="63" t="s">
        <v>112</v>
      </c>
    </row>
    <row r="7" spans="2:9" ht="75" x14ac:dyDescent="0.15">
      <c r="B7" s="166"/>
      <c r="C7" s="167"/>
      <c r="D7" s="167"/>
      <c r="E7" s="167"/>
      <c r="F7" s="62">
        <v>10</v>
      </c>
      <c r="G7" s="66" t="s">
        <v>113</v>
      </c>
      <c r="H7" s="60" t="s">
        <v>163</v>
      </c>
      <c r="I7" s="63" t="s">
        <v>164</v>
      </c>
    </row>
    <row r="8" spans="2:9" ht="45" x14ac:dyDescent="0.15">
      <c r="B8" s="166"/>
      <c r="C8" s="60" t="s">
        <v>9</v>
      </c>
      <c r="D8" s="67" t="s">
        <v>6</v>
      </c>
      <c r="E8" s="60" t="s">
        <v>114</v>
      </c>
      <c r="F8" s="62">
        <v>11</v>
      </c>
      <c r="G8" s="66" t="s">
        <v>111</v>
      </c>
      <c r="H8" s="62">
        <v>11.1</v>
      </c>
      <c r="I8" s="63" t="s">
        <v>112</v>
      </c>
    </row>
    <row r="9" spans="2:9" ht="15" x14ac:dyDescent="0.15">
      <c r="B9" s="166"/>
      <c r="C9" s="60" t="s">
        <v>12</v>
      </c>
      <c r="D9" s="67" t="s">
        <v>92</v>
      </c>
      <c r="E9" s="60" t="s">
        <v>115</v>
      </c>
      <c r="F9" s="170">
        <v>11</v>
      </c>
      <c r="G9" s="171" t="s">
        <v>111</v>
      </c>
      <c r="H9" s="170">
        <v>11.3</v>
      </c>
      <c r="I9" s="172" t="s">
        <v>165</v>
      </c>
    </row>
    <row r="10" spans="2:9" ht="30" x14ac:dyDescent="0.15">
      <c r="B10" s="166"/>
      <c r="C10" s="60" t="s">
        <v>13</v>
      </c>
      <c r="D10" s="67" t="s">
        <v>116</v>
      </c>
      <c r="E10" s="60" t="s">
        <v>117</v>
      </c>
      <c r="F10" s="166"/>
      <c r="G10" s="166"/>
      <c r="H10" s="166"/>
      <c r="I10" s="173"/>
    </row>
    <row r="11" spans="2:9" ht="45" x14ac:dyDescent="0.15">
      <c r="B11" s="167"/>
      <c r="C11" s="60" t="s">
        <v>15</v>
      </c>
      <c r="D11" s="67" t="s">
        <v>10</v>
      </c>
      <c r="E11" s="60" t="s">
        <v>118</v>
      </c>
      <c r="F11" s="167"/>
      <c r="G11" s="167"/>
      <c r="H11" s="167"/>
      <c r="I11" s="174"/>
    </row>
    <row r="12" spans="2:9" ht="45" x14ac:dyDescent="0.15">
      <c r="B12" s="176" t="s">
        <v>17</v>
      </c>
      <c r="C12" s="60" t="s">
        <v>18</v>
      </c>
      <c r="D12" s="68" t="s">
        <v>19</v>
      </c>
      <c r="E12" s="60" t="s">
        <v>220</v>
      </c>
      <c r="F12" s="170">
        <v>16</v>
      </c>
      <c r="G12" s="171" t="s">
        <v>125</v>
      </c>
      <c r="H12" s="170">
        <v>16.600000000000001</v>
      </c>
      <c r="I12" s="172" t="s">
        <v>126</v>
      </c>
    </row>
    <row r="13" spans="2:9" ht="30" x14ac:dyDescent="0.15">
      <c r="B13" s="166"/>
      <c r="C13" s="60" t="s">
        <v>20</v>
      </c>
      <c r="D13" s="68" t="s">
        <v>21</v>
      </c>
      <c r="E13" s="60" t="s">
        <v>127</v>
      </c>
      <c r="F13" s="166"/>
      <c r="G13" s="167"/>
      <c r="H13" s="166"/>
      <c r="I13" s="174"/>
    </row>
    <row r="14" spans="2:9" ht="45" x14ac:dyDescent="0.15">
      <c r="B14" s="166"/>
      <c r="C14" s="60" t="s">
        <v>22</v>
      </c>
      <c r="D14" s="68" t="s">
        <v>23</v>
      </c>
      <c r="E14" s="60" t="s">
        <v>128</v>
      </c>
      <c r="F14" s="62">
        <v>8</v>
      </c>
      <c r="G14" s="66" t="s">
        <v>129</v>
      </c>
      <c r="H14" s="62">
        <v>8.5</v>
      </c>
      <c r="I14" s="69" t="s">
        <v>130</v>
      </c>
    </row>
    <row r="15" spans="2:9" ht="30" x14ac:dyDescent="0.15">
      <c r="B15" s="167"/>
      <c r="C15" s="60" t="s">
        <v>24</v>
      </c>
      <c r="D15" s="68" t="s">
        <v>131</v>
      </c>
      <c r="E15" s="60" t="s">
        <v>132</v>
      </c>
      <c r="F15" s="62">
        <v>12</v>
      </c>
      <c r="G15" s="62" t="s">
        <v>124</v>
      </c>
      <c r="H15" s="62">
        <v>12.7</v>
      </c>
      <c r="I15" s="69" t="s">
        <v>133</v>
      </c>
    </row>
    <row r="16" spans="2:9" ht="14.25" customHeight="1" x14ac:dyDescent="0.15">
      <c r="I16" s="70"/>
    </row>
    <row r="17" spans="9:9" ht="14.25" customHeight="1" x14ac:dyDescent="0.15">
      <c r="I17" s="70"/>
    </row>
    <row r="18" spans="9:9" ht="14.25" customHeight="1" x14ac:dyDescent="0.15">
      <c r="I18" s="70"/>
    </row>
    <row r="19" spans="9:9" ht="14.25" customHeight="1" x14ac:dyDescent="0.15">
      <c r="I19" s="70"/>
    </row>
    <row r="20" spans="9:9" ht="14.25" customHeight="1" x14ac:dyDescent="0.15">
      <c r="I20" s="70"/>
    </row>
    <row r="21" spans="9:9" ht="14.25" customHeight="1" x14ac:dyDescent="0.15">
      <c r="I21" s="70"/>
    </row>
    <row r="22" spans="9:9" ht="14.25" customHeight="1" x14ac:dyDescent="0.15">
      <c r="I22" s="70"/>
    </row>
    <row r="23" spans="9:9" ht="14.25" customHeight="1" x14ac:dyDescent="0.15">
      <c r="I23" s="70"/>
    </row>
    <row r="24" spans="9:9" ht="14.25" customHeight="1" x14ac:dyDescent="0.15">
      <c r="I24" s="70"/>
    </row>
    <row r="25" spans="9:9" ht="14.25" customHeight="1" x14ac:dyDescent="0.15">
      <c r="I25" s="70"/>
    </row>
    <row r="26" spans="9:9" ht="14.25" customHeight="1" x14ac:dyDescent="0.15">
      <c r="I26" s="70"/>
    </row>
    <row r="27" spans="9:9" ht="14.25" customHeight="1" x14ac:dyDescent="0.15">
      <c r="I27" s="70"/>
    </row>
    <row r="28" spans="9:9" ht="14.25" customHeight="1" x14ac:dyDescent="0.15">
      <c r="I28" s="70"/>
    </row>
    <row r="29" spans="9:9" ht="14.25" customHeight="1" x14ac:dyDescent="0.15">
      <c r="I29" s="70"/>
    </row>
    <row r="30" spans="9:9" ht="14.25" customHeight="1" x14ac:dyDescent="0.15">
      <c r="I30" s="70"/>
    </row>
    <row r="31" spans="9:9" ht="14.25" customHeight="1" x14ac:dyDescent="0.15">
      <c r="I31" s="70"/>
    </row>
    <row r="32" spans="9:9" ht="14.25" customHeight="1" x14ac:dyDescent="0.15">
      <c r="I32" s="70"/>
    </row>
    <row r="33" spans="9:9" ht="14.25" customHeight="1" x14ac:dyDescent="0.15">
      <c r="I33" s="70"/>
    </row>
    <row r="34" spans="9:9" ht="14.25" customHeight="1" x14ac:dyDescent="0.15">
      <c r="I34" s="70"/>
    </row>
    <row r="35" spans="9:9" ht="14.25" customHeight="1" x14ac:dyDescent="0.15">
      <c r="I35" s="70"/>
    </row>
    <row r="36" spans="9:9" ht="14.25" customHeight="1" x14ac:dyDescent="0.15">
      <c r="I36" s="70"/>
    </row>
    <row r="37" spans="9:9" ht="14.25" customHeight="1" x14ac:dyDescent="0.15">
      <c r="I37" s="70"/>
    </row>
    <row r="38" spans="9:9" ht="14.25" customHeight="1" x14ac:dyDescent="0.15">
      <c r="I38" s="70"/>
    </row>
    <row r="39" spans="9:9" ht="14.25" customHeight="1" x14ac:dyDescent="0.15">
      <c r="I39" s="70"/>
    </row>
    <row r="40" spans="9:9" ht="14.25" customHeight="1" x14ac:dyDescent="0.15">
      <c r="I40" s="70"/>
    </row>
    <row r="41" spans="9:9" ht="14.25" customHeight="1" x14ac:dyDescent="0.15">
      <c r="I41" s="70"/>
    </row>
    <row r="42" spans="9:9" ht="14.25" customHeight="1" x14ac:dyDescent="0.15">
      <c r="I42" s="70"/>
    </row>
    <row r="43" spans="9:9" ht="14.25" customHeight="1" x14ac:dyDescent="0.15">
      <c r="I43" s="70"/>
    </row>
    <row r="44" spans="9:9" ht="14.25" customHeight="1" x14ac:dyDescent="0.15">
      <c r="I44" s="70"/>
    </row>
    <row r="45" spans="9:9" ht="14.25" customHeight="1" x14ac:dyDescent="0.15">
      <c r="I45" s="70"/>
    </row>
    <row r="46" spans="9:9" ht="14.25" customHeight="1" x14ac:dyDescent="0.15">
      <c r="I46" s="70"/>
    </row>
    <row r="47" spans="9:9" ht="14.25" customHeight="1" x14ac:dyDescent="0.15">
      <c r="I47" s="70"/>
    </row>
    <row r="48" spans="9:9" ht="14.25" customHeight="1" x14ac:dyDescent="0.15">
      <c r="I48" s="70"/>
    </row>
    <row r="49" spans="9:9" ht="14.25" customHeight="1" x14ac:dyDescent="0.15">
      <c r="I49" s="70"/>
    </row>
    <row r="50" spans="9:9" ht="14.25" customHeight="1" x14ac:dyDescent="0.15">
      <c r="I50" s="70"/>
    </row>
    <row r="51" spans="9:9" ht="14.25" customHeight="1" x14ac:dyDescent="0.15">
      <c r="I51" s="70"/>
    </row>
    <row r="52" spans="9:9" ht="14.25" customHeight="1" x14ac:dyDescent="0.15">
      <c r="I52" s="70"/>
    </row>
    <row r="53" spans="9:9" ht="14.25" customHeight="1" x14ac:dyDescent="0.15">
      <c r="I53" s="70"/>
    </row>
    <row r="54" spans="9:9" ht="14.25" customHeight="1" x14ac:dyDescent="0.15">
      <c r="I54" s="70"/>
    </row>
    <row r="55" spans="9:9" ht="14.25" customHeight="1" x14ac:dyDescent="0.15">
      <c r="I55" s="70"/>
    </row>
    <row r="56" spans="9:9" ht="14.25" customHeight="1" x14ac:dyDescent="0.15">
      <c r="I56" s="70"/>
    </row>
    <row r="57" spans="9:9" ht="14.25" customHeight="1" x14ac:dyDescent="0.15">
      <c r="I57" s="70"/>
    </row>
    <row r="58" spans="9:9" ht="14.25" customHeight="1" x14ac:dyDescent="0.15">
      <c r="I58" s="70"/>
    </row>
    <row r="59" spans="9:9" ht="14.25" customHeight="1" x14ac:dyDescent="0.15">
      <c r="I59" s="70"/>
    </row>
    <row r="60" spans="9:9" ht="14.25" customHeight="1" x14ac:dyDescent="0.15">
      <c r="I60" s="70"/>
    </row>
    <row r="61" spans="9:9" ht="14.25" customHeight="1" x14ac:dyDescent="0.15">
      <c r="I61" s="70"/>
    </row>
    <row r="62" spans="9:9" ht="14.25" customHeight="1" x14ac:dyDescent="0.15">
      <c r="I62" s="70"/>
    </row>
    <row r="63" spans="9:9" ht="14.25" customHeight="1" x14ac:dyDescent="0.15">
      <c r="I63" s="70"/>
    </row>
    <row r="64" spans="9:9" ht="14.25" customHeight="1" x14ac:dyDescent="0.15">
      <c r="I64" s="70"/>
    </row>
    <row r="65" spans="9:9" ht="14.25" customHeight="1" x14ac:dyDescent="0.15">
      <c r="I65" s="70"/>
    </row>
    <row r="66" spans="9:9" ht="14.25" customHeight="1" x14ac:dyDescent="0.15">
      <c r="I66" s="70"/>
    </row>
    <row r="67" spans="9:9" ht="14.25" customHeight="1" x14ac:dyDescent="0.15">
      <c r="I67" s="70"/>
    </row>
    <row r="68" spans="9:9" ht="14.25" customHeight="1" x14ac:dyDescent="0.15">
      <c r="I68" s="70"/>
    </row>
    <row r="69" spans="9:9" ht="14.25" customHeight="1" x14ac:dyDescent="0.15">
      <c r="I69" s="70"/>
    </row>
    <row r="70" spans="9:9" ht="14.25" customHeight="1" x14ac:dyDescent="0.15">
      <c r="I70" s="70"/>
    </row>
    <row r="71" spans="9:9" ht="14.25" customHeight="1" x14ac:dyDescent="0.15">
      <c r="I71" s="70"/>
    </row>
    <row r="72" spans="9:9" ht="14.25" customHeight="1" x14ac:dyDescent="0.15">
      <c r="I72" s="70"/>
    </row>
    <row r="73" spans="9:9" ht="14.25" customHeight="1" x14ac:dyDescent="0.15">
      <c r="I73" s="70"/>
    </row>
    <row r="74" spans="9:9" ht="14.25" customHeight="1" x14ac:dyDescent="0.15">
      <c r="I74" s="70"/>
    </row>
    <row r="75" spans="9:9" ht="14.25" customHeight="1" x14ac:dyDescent="0.15">
      <c r="I75" s="70"/>
    </row>
    <row r="76" spans="9:9" ht="14.25" customHeight="1" x14ac:dyDescent="0.15">
      <c r="I76" s="70"/>
    </row>
    <row r="77" spans="9:9" ht="14.25" customHeight="1" x14ac:dyDescent="0.15">
      <c r="I77" s="70"/>
    </row>
    <row r="78" spans="9:9" ht="14.25" customHeight="1" x14ac:dyDescent="0.15">
      <c r="I78" s="70"/>
    </row>
    <row r="79" spans="9:9" ht="14.25" customHeight="1" x14ac:dyDescent="0.15">
      <c r="I79" s="70"/>
    </row>
    <row r="80" spans="9:9" ht="14.25" customHeight="1" x14ac:dyDescent="0.15">
      <c r="I80" s="70"/>
    </row>
    <row r="81" spans="9:9" ht="14.25" customHeight="1" x14ac:dyDescent="0.15">
      <c r="I81" s="70"/>
    </row>
    <row r="82" spans="9:9" ht="14.25" customHeight="1" x14ac:dyDescent="0.15">
      <c r="I82" s="70"/>
    </row>
    <row r="83" spans="9:9" ht="14.25" customHeight="1" x14ac:dyDescent="0.15">
      <c r="I83" s="70"/>
    </row>
    <row r="84" spans="9:9" ht="14.25" customHeight="1" x14ac:dyDescent="0.15">
      <c r="I84" s="70"/>
    </row>
    <row r="85" spans="9:9" ht="14.25" customHeight="1" x14ac:dyDescent="0.15">
      <c r="I85" s="70"/>
    </row>
    <row r="86" spans="9:9" ht="14.25" customHeight="1" x14ac:dyDescent="0.15">
      <c r="I86" s="70"/>
    </row>
    <row r="87" spans="9:9" ht="14.25" customHeight="1" x14ac:dyDescent="0.15">
      <c r="I87" s="70"/>
    </row>
    <row r="88" spans="9:9" ht="14.25" customHeight="1" x14ac:dyDescent="0.15">
      <c r="I88" s="70"/>
    </row>
    <row r="89" spans="9:9" ht="14.25" customHeight="1" x14ac:dyDescent="0.15">
      <c r="I89" s="70"/>
    </row>
    <row r="90" spans="9:9" ht="14.25" customHeight="1" x14ac:dyDescent="0.15">
      <c r="I90" s="70"/>
    </row>
    <row r="91" spans="9:9" ht="14.25" customHeight="1" x14ac:dyDescent="0.15">
      <c r="I91" s="70"/>
    </row>
    <row r="92" spans="9:9" ht="14.25" customHeight="1" x14ac:dyDescent="0.15">
      <c r="I92" s="70"/>
    </row>
    <row r="93" spans="9:9" ht="14.25" customHeight="1" x14ac:dyDescent="0.15">
      <c r="I93" s="70"/>
    </row>
    <row r="94" spans="9:9" ht="14.25" customHeight="1" x14ac:dyDescent="0.15">
      <c r="I94" s="70"/>
    </row>
    <row r="95" spans="9:9" ht="14.25" customHeight="1" x14ac:dyDescent="0.15">
      <c r="I95" s="70"/>
    </row>
    <row r="96" spans="9:9" ht="14.25" customHeight="1" x14ac:dyDescent="0.15">
      <c r="I96" s="70"/>
    </row>
    <row r="97" spans="9:9" ht="14.25" customHeight="1" x14ac:dyDescent="0.15">
      <c r="I97" s="70"/>
    </row>
    <row r="98" spans="9:9" ht="14.25" customHeight="1" x14ac:dyDescent="0.15">
      <c r="I98" s="70"/>
    </row>
    <row r="99" spans="9:9" ht="14.25" customHeight="1" x14ac:dyDescent="0.15">
      <c r="I99" s="70"/>
    </row>
    <row r="100" spans="9:9" ht="14.25" customHeight="1" x14ac:dyDescent="0.15">
      <c r="I100" s="70"/>
    </row>
    <row r="101" spans="9:9" ht="14.25" customHeight="1" x14ac:dyDescent="0.15">
      <c r="I101" s="70"/>
    </row>
    <row r="102" spans="9:9" ht="14.25" customHeight="1" x14ac:dyDescent="0.15">
      <c r="I102" s="70"/>
    </row>
    <row r="103" spans="9:9" ht="14.25" customHeight="1" x14ac:dyDescent="0.15">
      <c r="I103" s="70"/>
    </row>
    <row r="104" spans="9:9" ht="14.25" customHeight="1" x14ac:dyDescent="0.15">
      <c r="I104" s="70"/>
    </row>
    <row r="105" spans="9:9" ht="14.25" customHeight="1" x14ac:dyDescent="0.15">
      <c r="I105" s="70"/>
    </row>
    <row r="106" spans="9:9" ht="14.25" customHeight="1" x14ac:dyDescent="0.15">
      <c r="I106" s="70"/>
    </row>
    <row r="107" spans="9:9" ht="14.25" customHeight="1" x14ac:dyDescent="0.15">
      <c r="I107" s="70"/>
    </row>
    <row r="108" spans="9:9" ht="14.25" customHeight="1" x14ac:dyDescent="0.15">
      <c r="I108" s="70"/>
    </row>
    <row r="109" spans="9:9" ht="14.25" customHeight="1" x14ac:dyDescent="0.15">
      <c r="I109" s="70"/>
    </row>
    <row r="110" spans="9:9" ht="14.25" customHeight="1" x14ac:dyDescent="0.15">
      <c r="I110" s="70"/>
    </row>
    <row r="111" spans="9:9" ht="14.25" customHeight="1" x14ac:dyDescent="0.15">
      <c r="I111" s="70"/>
    </row>
    <row r="112" spans="9:9" ht="14.25" customHeight="1" x14ac:dyDescent="0.15">
      <c r="I112" s="70"/>
    </row>
    <row r="113" spans="9:9" ht="14.25" customHeight="1" x14ac:dyDescent="0.15">
      <c r="I113" s="70"/>
    </row>
    <row r="114" spans="9:9" ht="14.25" customHeight="1" x14ac:dyDescent="0.15">
      <c r="I114" s="70"/>
    </row>
    <row r="115" spans="9:9" ht="14.25" customHeight="1" x14ac:dyDescent="0.15">
      <c r="I115" s="70"/>
    </row>
    <row r="116" spans="9:9" ht="14.25" customHeight="1" x14ac:dyDescent="0.15">
      <c r="I116" s="70"/>
    </row>
    <row r="117" spans="9:9" ht="14.25" customHeight="1" x14ac:dyDescent="0.15">
      <c r="I117" s="70"/>
    </row>
    <row r="118" spans="9:9" ht="14.25" customHeight="1" x14ac:dyDescent="0.15">
      <c r="I118" s="70"/>
    </row>
    <row r="119" spans="9:9" ht="14.25" customHeight="1" x14ac:dyDescent="0.15">
      <c r="I119" s="70"/>
    </row>
    <row r="120" spans="9:9" ht="14.25" customHeight="1" x14ac:dyDescent="0.15">
      <c r="I120" s="70"/>
    </row>
    <row r="121" spans="9:9" ht="14.25" customHeight="1" x14ac:dyDescent="0.15">
      <c r="I121" s="70"/>
    </row>
    <row r="122" spans="9:9" ht="14.25" customHeight="1" x14ac:dyDescent="0.15">
      <c r="I122" s="70"/>
    </row>
    <row r="123" spans="9:9" ht="14.25" customHeight="1" x14ac:dyDescent="0.15">
      <c r="I123" s="70"/>
    </row>
    <row r="124" spans="9:9" ht="14.25" customHeight="1" x14ac:dyDescent="0.15">
      <c r="I124" s="70"/>
    </row>
    <row r="125" spans="9:9" ht="14.25" customHeight="1" x14ac:dyDescent="0.15">
      <c r="I125" s="70"/>
    </row>
    <row r="126" spans="9:9" ht="14.25" customHeight="1" x14ac:dyDescent="0.15">
      <c r="I126" s="70"/>
    </row>
    <row r="127" spans="9:9" ht="14.25" customHeight="1" x14ac:dyDescent="0.15">
      <c r="I127" s="70"/>
    </row>
    <row r="128" spans="9:9" ht="14.25" customHeight="1" x14ac:dyDescent="0.15">
      <c r="I128" s="70"/>
    </row>
    <row r="129" spans="9:9" ht="14.25" customHeight="1" x14ac:dyDescent="0.15">
      <c r="I129" s="70"/>
    </row>
    <row r="130" spans="9:9" ht="14.25" customHeight="1" x14ac:dyDescent="0.15">
      <c r="I130" s="70"/>
    </row>
    <row r="131" spans="9:9" ht="14.25" customHeight="1" x14ac:dyDescent="0.15">
      <c r="I131" s="70"/>
    </row>
    <row r="132" spans="9:9" ht="14.25" customHeight="1" x14ac:dyDescent="0.15">
      <c r="I132" s="70"/>
    </row>
    <row r="133" spans="9:9" ht="14.25" customHeight="1" x14ac:dyDescent="0.15">
      <c r="I133" s="70"/>
    </row>
    <row r="134" spans="9:9" ht="14.25" customHeight="1" x14ac:dyDescent="0.15">
      <c r="I134" s="70"/>
    </row>
    <row r="135" spans="9:9" ht="14.25" customHeight="1" x14ac:dyDescent="0.15">
      <c r="I135" s="70"/>
    </row>
    <row r="136" spans="9:9" ht="14.25" customHeight="1" x14ac:dyDescent="0.15">
      <c r="I136" s="70"/>
    </row>
    <row r="137" spans="9:9" ht="14.25" customHeight="1" x14ac:dyDescent="0.15">
      <c r="I137" s="70"/>
    </row>
    <row r="138" spans="9:9" ht="14.25" customHeight="1" x14ac:dyDescent="0.15">
      <c r="I138" s="70"/>
    </row>
    <row r="139" spans="9:9" ht="14.25" customHeight="1" x14ac:dyDescent="0.15">
      <c r="I139" s="70"/>
    </row>
    <row r="140" spans="9:9" ht="14.25" customHeight="1" x14ac:dyDescent="0.15">
      <c r="I140" s="70"/>
    </row>
    <row r="141" spans="9:9" ht="14.25" customHeight="1" x14ac:dyDescent="0.15">
      <c r="I141" s="70"/>
    </row>
    <row r="142" spans="9:9" ht="14.25" customHeight="1" x14ac:dyDescent="0.15">
      <c r="I142" s="70"/>
    </row>
    <row r="143" spans="9:9" ht="14.25" customHeight="1" x14ac:dyDescent="0.15">
      <c r="I143" s="70"/>
    </row>
    <row r="144" spans="9:9" ht="14.25" customHeight="1" x14ac:dyDescent="0.15">
      <c r="I144" s="70"/>
    </row>
    <row r="145" spans="9:9" ht="14.25" customHeight="1" x14ac:dyDescent="0.15">
      <c r="I145" s="70"/>
    </row>
    <row r="146" spans="9:9" ht="14.25" customHeight="1" x14ac:dyDescent="0.15">
      <c r="I146" s="70"/>
    </row>
    <row r="147" spans="9:9" ht="14.25" customHeight="1" x14ac:dyDescent="0.15">
      <c r="I147" s="70"/>
    </row>
    <row r="148" spans="9:9" ht="14.25" customHeight="1" x14ac:dyDescent="0.15">
      <c r="I148" s="70"/>
    </row>
    <row r="149" spans="9:9" ht="14.25" customHeight="1" x14ac:dyDescent="0.15">
      <c r="I149" s="70"/>
    </row>
    <row r="150" spans="9:9" ht="14.25" customHeight="1" x14ac:dyDescent="0.15">
      <c r="I150" s="70"/>
    </row>
    <row r="151" spans="9:9" ht="14.25" customHeight="1" x14ac:dyDescent="0.15">
      <c r="I151" s="70"/>
    </row>
    <row r="152" spans="9:9" ht="14.25" customHeight="1" x14ac:dyDescent="0.15">
      <c r="I152" s="70"/>
    </row>
    <row r="153" spans="9:9" ht="14.25" customHeight="1" x14ac:dyDescent="0.15">
      <c r="I153" s="70"/>
    </row>
    <row r="154" spans="9:9" ht="14.25" customHeight="1" x14ac:dyDescent="0.15">
      <c r="I154" s="70"/>
    </row>
    <row r="155" spans="9:9" ht="14.25" customHeight="1" x14ac:dyDescent="0.15">
      <c r="I155" s="70"/>
    </row>
    <row r="156" spans="9:9" ht="14.25" customHeight="1" x14ac:dyDescent="0.15">
      <c r="I156" s="70"/>
    </row>
    <row r="157" spans="9:9" ht="14.25" customHeight="1" x14ac:dyDescent="0.15">
      <c r="I157" s="70"/>
    </row>
    <row r="158" spans="9:9" ht="14.25" customHeight="1" x14ac:dyDescent="0.15">
      <c r="I158" s="70"/>
    </row>
    <row r="159" spans="9:9" ht="14.25" customHeight="1" x14ac:dyDescent="0.15">
      <c r="I159" s="70"/>
    </row>
    <row r="160" spans="9:9" ht="14.25" customHeight="1" x14ac:dyDescent="0.15">
      <c r="I160" s="70"/>
    </row>
    <row r="161" spans="9:9" ht="14.25" customHeight="1" x14ac:dyDescent="0.15">
      <c r="I161" s="70"/>
    </row>
    <row r="162" spans="9:9" ht="14.25" customHeight="1" x14ac:dyDescent="0.15">
      <c r="I162" s="70"/>
    </row>
    <row r="163" spans="9:9" ht="14.25" customHeight="1" x14ac:dyDescent="0.15">
      <c r="I163" s="70"/>
    </row>
    <row r="164" spans="9:9" ht="14.25" customHeight="1" x14ac:dyDescent="0.15">
      <c r="I164" s="70"/>
    </row>
    <row r="165" spans="9:9" ht="14.25" customHeight="1" x14ac:dyDescent="0.15">
      <c r="I165" s="70"/>
    </row>
    <row r="166" spans="9:9" ht="14.25" customHeight="1" x14ac:dyDescent="0.15">
      <c r="I166" s="70"/>
    </row>
    <row r="167" spans="9:9" ht="14.25" customHeight="1" x14ac:dyDescent="0.15">
      <c r="I167" s="70"/>
    </row>
    <row r="168" spans="9:9" ht="14.25" customHeight="1" x14ac:dyDescent="0.15">
      <c r="I168" s="70"/>
    </row>
    <row r="169" spans="9:9" ht="14.25" customHeight="1" x14ac:dyDescent="0.15">
      <c r="I169" s="70"/>
    </row>
    <row r="170" spans="9:9" ht="14.25" customHeight="1" x14ac:dyDescent="0.15">
      <c r="I170" s="70"/>
    </row>
    <row r="171" spans="9:9" ht="14.25" customHeight="1" x14ac:dyDescent="0.15">
      <c r="I171" s="70"/>
    </row>
    <row r="172" spans="9:9" ht="14.25" customHeight="1" x14ac:dyDescent="0.15">
      <c r="I172" s="70"/>
    </row>
    <row r="173" spans="9:9" ht="14.25" customHeight="1" x14ac:dyDescent="0.15">
      <c r="I173" s="70"/>
    </row>
    <row r="174" spans="9:9" ht="14.25" customHeight="1" x14ac:dyDescent="0.15">
      <c r="I174" s="70"/>
    </row>
    <row r="175" spans="9:9" ht="14.25" customHeight="1" x14ac:dyDescent="0.15">
      <c r="I175" s="70"/>
    </row>
    <row r="176" spans="9:9" ht="14.25" customHeight="1" x14ac:dyDescent="0.15">
      <c r="I176" s="70"/>
    </row>
    <row r="177" spans="9:9" ht="14.25" customHeight="1" x14ac:dyDescent="0.15">
      <c r="I177" s="70"/>
    </row>
    <row r="178" spans="9:9" ht="14.25" customHeight="1" x14ac:dyDescent="0.15">
      <c r="I178" s="70"/>
    </row>
    <row r="179" spans="9:9" ht="14.25" customHeight="1" x14ac:dyDescent="0.15">
      <c r="I179" s="70"/>
    </row>
    <row r="180" spans="9:9" ht="14.25" customHeight="1" x14ac:dyDescent="0.15">
      <c r="I180" s="70"/>
    </row>
    <row r="181" spans="9:9" ht="14.25" customHeight="1" x14ac:dyDescent="0.15">
      <c r="I181" s="70"/>
    </row>
    <row r="182" spans="9:9" ht="14.25" customHeight="1" x14ac:dyDescent="0.15">
      <c r="I182" s="70"/>
    </row>
    <row r="183" spans="9:9" ht="14.25" customHeight="1" x14ac:dyDescent="0.15">
      <c r="I183" s="70"/>
    </row>
    <row r="184" spans="9:9" ht="14.25" customHeight="1" x14ac:dyDescent="0.15">
      <c r="I184" s="70"/>
    </row>
    <row r="185" spans="9:9" ht="14.25" customHeight="1" x14ac:dyDescent="0.15">
      <c r="I185" s="70"/>
    </row>
    <row r="186" spans="9:9" ht="14.25" customHeight="1" x14ac:dyDescent="0.15">
      <c r="I186" s="70"/>
    </row>
    <row r="187" spans="9:9" ht="14.25" customHeight="1" x14ac:dyDescent="0.15">
      <c r="I187" s="70"/>
    </row>
    <row r="188" spans="9:9" ht="14.25" customHeight="1" x14ac:dyDescent="0.15">
      <c r="I188" s="70"/>
    </row>
    <row r="189" spans="9:9" ht="14.25" customHeight="1" x14ac:dyDescent="0.15">
      <c r="I189" s="70"/>
    </row>
    <row r="190" spans="9:9" ht="14.25" customHeight="1" x14ac:dyDescent="0.15">
      <c r="I190" s="70"/>
    </row>
    <row r="191" spans="9:9" ht="14.25" customHeight="1" x14ac:dyDescent="0.15">
      <c r="I191" s="70"/>
    </row>
    <row r="192" spans="9:9" ht="14.25" customHeight="1" x14ac:dyDescent="0.15">
      <c r="I192" s="70"/>
    </row>
    <row r="193" spans="9:9" ht="14.25" customHeight="1" x14ac:dyDescent="0.15">
      <c r="I193" s="70"/>
    </row>
    <row r="194" spans="9:9" ht="14.25" customHeight="1" x14ac:dyDescent="0.15">
      <c r="I194" s="70"/>
    </row>
    <row r="195" spans="9:9" ht="14.25" customHeight="1" x14ac:dyDescent="0.15">
      <c r="I195" s="70"/>
    </row>
    <row r="196" spans="9:9" ht="14.25" customHeight="1" x14ac:dyDescent="0.15">
      <c r="I196" s="70"/>
    </row>
    <row r="197" spans="9:9" ht="14.25" customHeight="1" x14ac:dyDescent="0.15">
      <c r="I197" s="70"/>
    </row>
    <row r="198" spans="9:9" ht="14.25" customHeight="1" x14ac:dyDescent="0.15">
      <c r="I198" s="70"/>
    </row>
    <row r="199" spans="9:9" ht="14.25" customHeight="1" x14ac:dyDescent="0.15">
      <c r="I199" s="70"/>
    </row>
    <row r="200" spans="9:9" ht="14.25" customHeight="1" x14ac:dyDescent="0.15">
      <c r="I200" s="70"/>
    </row>
    <row r="201" spans="9:9" ht="14.25" customHeight="1" x14ac:dyDescent="0.15">
      <c r="I201" s="70"/>
    </row>
    <row r="202" spans="9:9" ht="14.25" customHeight="1" x14ac:dyDescent="0.15">
      <c r="I202" s="70"/>
    </row>
    <row r="203" spans="9:9" ht="14.25" customHeight="1" x14ac:dyDescent="0.15">
      <c r="I203" s="70"/>
    </row>
    <row r="204" spans="9:9" ht="14.25" customHeight="1" x14ac:dyDescent="0.15">
      <c r="I204" s="70"/>
    </row>
    <row r="205" spans="9:9" ht="14.25" customHeight="1" x14ac:dyDescent="0.15">
      <c r="I205" s="70"/>
    </row>
    <row r="206" spans="9:9" ht="14.25" customHeight="1" x14ac:dyDescent="0.15">
      <c r="I206" s="70"/>
    </row>
    <row r="207" spans="9:9" ht="14.25" customHeight="1" x14ac:dyDescent="0.15">
      <c r="I207" s="70"/>
    </row>
    <row r="208" spans="9:9" ht="14.25" customHeight="1" x14ac:dyDescent="0.15">
      <c r="I208" s="70"/>
    </row>
    <row r="209" spans="9:9" ht="14.25" customHeight="1" x14ac:dyDescent="0.15">
      <c r="I209" s="70"/>
    </row>
    <row r="210" spans="9:9" ht="14.25" customHeight="1" x14ac:dyDescent="0.15">
      <c r="I210" s="70"/>
    </row>
    <row r="211" spans="9:9" ht="14.25" customHeight="1" x14ac:dyDescent="0.15">
      <c r="I211" s="70"/>
    </row>
    <row r="212" spans="9:9" ht="14.25" customHeight="1" x14ac:dyDescent="0.15">
      <c r="I212" s="70"/>
    </row>
    <row r="213" spans="9:9" ht="14.25" customHeight="1" x14ac:dyDescent="0.15">
      <c r="I213" s="70"/>
    </row>
    <row r="214" spans="9:9" ht="14.25" customHeight="1" x14ac:dyDescent="0.15">
      <c r="I214" s="70"/>
    </row>
    <row r="215" spans="9:9" ht="14.25" customHeight="1" x14ac:dyDescent="0.15">
      <c r="I215" s="70"/>
    </row>
    <row r="216" spans="9:9" ht="14.25" customHeight="1" x14ac:dyDescent="0.15">
      <c r="I216" s="70"/>
    </row>
    <row r="217" spans="9:9" ht="14.25" customHeight="1" x14ac:dyDescent="0.15">
      <c r="I217" s="70"/>
    </row>
    <row r="218" spans="9:9" ht="14.25" customHeight="1" x14ac:dyDescent="0.15">
      <c r="I218" s="70"/>
    </row>
    <row r="219" spans="9:9" ht="14.25" customHeight="1" x14ac:dyDescent="0.15">
      <c r="I219" s="70"/>
    </row>
    <row r="220" spans="9:9" ht="14.25" customHeight="1" x14ac:dyDescent="0.15">
      <c r="I220" s="70"/>
    </row>
    <row r="221" spans="9:9" ht="14.25" customHeight="1" x14ac:dyDescent="0.15">
      <c r="I221" s="70"/>
    </row>
    <row r="222" spans="9:9" ht="14.25" customHeight="1" x14ac:dyDescent="0.15">
      <c r="I222" s="70"/>
    </row>
    <row r="223" spans="9:9" ht="14.25" customHeight="1" x14ac:dyDescent="0.15">
      <c r="I223" s="70"/>
    </row>
    <row r="224" spans="9:9" ht="14.25" customHeight="1" x14ac:dyDescent="0.15">
      <c r="I224" s="70"/>
    </row>
    <row r="225" spans="9:9" ht="14.25" customHeight="1" x14ac:dyDescent="0.15">
      <c r="I225" s="70"/>
    </row>
    <row r="226" spans="9:9" ht="14.25" customHeight="1" x14ac:dyDescent="0.15">
      <c r="I226" s="70"/>
    </row>
    <row r="227" spans="9:9" ht="14.25" customHeight="1" x14ac:dyDescent="0.15">
      <c r="I227" s="70"/>
    </row>
    <row r="228" spans="9:9" ht="14.25" customHeight="1" x14ac:dyDescent="0.15">
      <c r="I228" s="70"/>
    </row>
    <row r="229" spans="9:9" ht="14.25" customHeight="1" x14ac:dyDescent="0.15">
      <c r="I229" s="70"/>
    </row>
    <row r="230" spans="9:9" ht="14.25" customHeight="1" x14ac:dyDescent="0.15">
      <c r="I230" s="70"/>
    </row>
    <row r="231" spans="9:9" ht="14.25" customHeight="1" x14ac:dyDescent="0.15">
      <c r="I231" s="70"/>
    </row>
    <row r="232" spans="9:9" ht="14.25" customHeight="1" x14ac:dyDescent="0.15">
      <c r="I232" s="70"/>
    </row>
    <row r="233" spans="9:9" ht="14.25" customHeight="1" x14ac:dyDescent="0.15">
      <c r="I233" s="70"/>
    </row>
    <row r="234" spans="9:9" ht="14.25" customHeight="1" x14ac:dyDescent="0.15">
      <c r="I234" s="70"/>
    </row>
    <row r="235" spans="9:9" ht="14.25" customHeight="1" x14ac:dyDescent="0.15">
      <c r="I235" s="70"/>
    </row>
    <row r="236" spans="9:9" ht="14.25" customHeight="1" x14ac:dyDescent="0.15">
      <c r="I236" s="70"/>
    </row>
    <row r="237" spans="9:9" ht="14.25" customHeight="1" x14ac:dyDescent="0.15">
      <c r="I237" s="70"/>
    </row>
    <row r="238" spans="9:9" ht="14.25" customHeight="1" x14ac:dyDescent="0.15">
      <c r="I238" s="70"/>
    </row>
    <row r="239" spans="9:9" ht="14.25" customHeight="1" x14ac:dyDescent="0.15">
      <c r="I239" s="70"/>
    </row>
    <row r="240" spans="9:9" ht="14.25" customHeight="1" x14ac:dyDescent="0.15">
      <c r="I240" s="70"/>
    </row>
    <row r="241" spans="9:9" ht="14.25" customHeight="1" x14ac:dyDescent="0.15">
      <c r="I241" s="70"/>
    </row>
    <row r="242" spans="9:9" ht="14.25" customHeight="1" x14ac:dyDescent="0.15">
      <c r="I242" s="70"/>
    </row>
    <row r="243" spans="9:9" ht="14.25" customHeight="1" x14ac:dyDescent="0.15">
      <c r="I243" s="70"/>
    </row>
    <row r="244" spans="9:9" ht="14.25" customHeight="1" x14ac:dyDescent="0.15">
      <c r="I244" s="70"/>
    </row>
    <row r="245" spans="9:9" ht="14.25" customHeight="1" x14ac:dyDescent="0.15">
      <c r="I245" s="70"/>
    </row>
    <row r="246" spans="9:9" ht="14.25" customHeight="1" x14ac:dyDescent="0.15">
      <c r="I246" s="70"/>
    </row>
    <row r="247" spans="9:9" ht="14.25" customHeight="1" x14ac:dyDescent="0.15">
      <c r="I247" s="70"/>
    </row>
    <row r="248" spans="9:9" ht="14.25" customHeight="1" x14ac:dyDescent="0.15">
      <c r="I248" s="70"/>
    </row>
    <row r="249" spans="9:9" ht="14.25" customHeight="1" x14ac:dyDescent="0.15">
      <c r="I249" s="70"/>
    </row>
    <row r="250" spans="9:9" ht="14.25" customHeight="1" x14ac:dyDescent="0.15">
      <c r="I250" s="70"/>
    </row>
    <row r="251" spans="9:9" ht="14.25" customHeight="1" x14ac:dyDescent="0.15">
      <c r="I251" s="70"/>
    </row>
    <row r="252" spans="9:9" ht="14.25" customHeight="1" x14ac:dyDescent="0.15">
      <c r="I252" s="70"/>
    </row>
    <row r="253" spans="9:9" ht="14.25" customHeight="1" x14ac:dyDescent="0.15">
      <c r="I253" s="70"/>
    </row>
    <row r="254" spans="9:9" ht="14.25" customHeight="1" x14ac:dyDescent="0.15">
      <c r="I254" s="70"/>
    </row>
    <row r="255" spans="9:9" ht="14.25" customHeight="1" x14ac:dyDescent="0.15">
      <c r="I255" s="70"/>
    </row>
    <row r="256" spans="9:9" ht="14.25" customHeight="1" x14ac:dyDescent="0.15">
      <c r="I256" s="70"/>
    </row>
    <row r="257" spans="9:9" ht="14.25" customHeight="1" x14ac:dyDescent="0.15">
      <c r="I257" s="70"/>
    </row>
    <row r="258" spans="9:9" ht="14.25" customHeight="1" x14ac:dyDescent="0.15">
      <c r="I258" s="70"/>
    </row>
    <row r="259" spans="9:9" ht="14.25" customHeight="1" x14ac:dyDescent="0.15">
      <c r="I259" s="70"/>
    </row>
    <row r="260" spans="9:9" ht="14.25" customHeight="1" x14ac:dyDescent="0.15">
      <c r="I260" s="70"/>
    </row>
    <row r="261" spans="9:9" ht="14.25" customHeight="1" x14ac:dyDescent="0.15">
      <c r="I261" s="70"/>
    </row>
    <row r="262" spans="9:9" ht="14.25" customHeight="1" x14ac:dyDescent="0.15">
      <c r="I262" s="70"/>
    </row>
    <row r="263" spans="9:9" ht="14.25" customHeight="1" x14ac:dyDescent="0.15">
      <c r="I263" s="70"/>
    </row>
    <row r="264" spans="9:9" ht="14.25" customHeight="1" x14ac:dyDescent="0.15">
      <c r="I264" s="70"/>
    </row>
    <row r="265" spans="9:9" ht="14.25" customHeight="1" x14ac:dyDescent="0.15">
      <c r="I265" s="70"/>
    </row>
    <row r="266" spans="9:9" ht="14.25" customHeight="1" x14ac:dyDescent="0.15">
      <c r="I266" s="70"/>
    </row>
    <row r="267" spans="9:9" ht="14.25" customHeight="1" x14ac:dyDescent="0.15">
      <c r="I267" s="70"/>
    </row>
    <row r="268" spans="9:9" ht="14.25" customHeight="1" x14ac:dyDescent="0.15">
      <c r="I268" s="70"/>
    </row>
    <row r="269" spans="9:9" ht="14.25" customHeight="1" x14ac:dyDescent="0.15">
      <c r="I269" s="70"/>
    </row>
    <row r="270" spans="9:9" ht="14.25" customHeight="1" x14ac:dyDescent="0.15">
      <c r="I270" s="70"/>
    </row>
    <row r="271" spans="9:9" ht="14.25" customHeight="1" x14ac:dyDescent="0.15">
      <c r="I271" s="70"/>
    </row>
    <row r="272" spans="9:9" ht="14.25" customHeight="1" x14ac:dyDescent="0.15">
      <c r="I272" s="70"/>
    </row>
    <row r="273" spans="9:9" ht="14.25" customHeight="1" x14ac:dyDescent="0.15">
      <c r="I273" s="70"/>
    </row>
    <row r="274" spans="9:9" ht="14.25" customHeight="1" x14ac:dyDescent="0.15">
      <c r="I274" s="70"/>
    </row>
    <row r="275" spans="9:9" ht="14.25" customHeight="1" x14ac:dyDescent="0.15">
      <c r="I275" s="70"/>
    </row>
    <row r="276" spans="9:9" ht="14.25" customHeight="1" x14ac:dyDescent="0.15">
      <c r="I276" s="70"/>
    </row>
    <row r="277" spans="9:9" ht="14.25" customHeight="1" x14ac:dyDescent="0.15">
      <c r="I277" s="70"/>
    </row>
    <row r="278" spans="9:9" ht="14.25" customHeight="1" x14ac:dyDescent="0.15">
      <c r="I278" s="70"/>
    </row>
    <row r="279" spans="9:9" ht="14.25" customHeight="1" x14ac:dyDescent="0.15">
      <c r="I279" s="70"/>
    </row>
    <row r="280" spans="9:9" ht="14.25" customHeight="1" x14ac:dyDescent="0.15">
      <c r="I280" s="70"/>
    </row>
    <row r="281" spans="9:9" ht="14.25" customHeight="1" x14ac:dyDescent="0.15">
      <c r="I281" s="70"/>
    </row>
    <row r="282" spans="9:9" ht="14.25" customHeight="1" x14ac:dyDescent="0.15">
      <c r="I282" s="70"/>
    </row>
    <row r="283" spans="9:9" ht="14.25" customHeight="1" x14ac:dyDescent="0.15">
      <c r="I283" s="70"/>
    </row>
    <row r="284" spans="9:9" ht="14.25" customHeight="1" x14ac:dyDescent="0.15">
      <c r="I284" s="70"/>
    </row>
    <row r="285" spans="9:9" ht="14.25" customHeight="1" x14ac:dyDescent="0.15">
      <c r="I285" s="70"/>
    </row>
    <row r="286" spans="9:9" ht="14.25" customHeight="1" x14ac:dyDescent="0.15">
      <c r="I286" s="70"/>
    </row>
    <row r="287" spans="9:9" ht="14.25" customHeight="1" x14ac:dyDescent="0.15">
      <c r="I287" s="70"/>
    </row>
    <row r="288" spans="9:9" ht="14.25" customHeight="1" x14ac:dyDescent="0.15">
      <c r="I288" s="70"/>
    </row>
    <row r="289" spans="9:9" ht="14.25" customHeight="1" x14ac:dyDescent="0.15">
      <c r="I289" s="70"/>
    </row>
    <row r="290" spans="9:9" ht="14.25" customHeight="1" x14ac:dyDescent="0.15">
      <c r="I290" s="70"/>
    </row>
    <row r="291" spans="9:9" ht="14.25" customHeight="1" x14ac:dyDescent="0.15">
      <c r="I291" s="70"/>
    </row>
    <row r="292" spans="9:9" ht="14.25" customHeight="1" x14ac:dyDescent="0.15">
      <c r="I292" s="70"/>
    </row>
    <row r="293" spans="9:9" ht="14.25" customHeight="1" x14ac:dyDescent="0.15">
      <c r="I293" s="70"/>
    </row>
    <row r="294" spans="9:9" ht="14.25" customHeight="1" x14ac:dyDescent="0.15">
      <c r="I294" s="70"/>
    </row>
    <row r="295" spans="9:9" ht="14.25" customHeight="1" x14ac:dyDescent="0.15">
      <c r="I295" s="70"/>
    </row>
    <row r="296" spans="9:9" ht="14.25" customHeight="1" x14ac:dyDescent="0.15">
      <c r="I296" s="70"/>
    </row>
    <row r="297" spans="9:9" ht="14.25" customHeight="1" x14ac:dyDescent="0.15">
      <c r="I297" s="70"/>
    </row>
    <row r="298" spans="9:9" ht="14.25" customHeight="1" x14ac:dyDescent="0.15">
      <c r="I298" s="70"/>
    </row>
    <row r="299" spans="9:9" ht="14.25" customHeight="1" x14ac:dyDescent="0.15">
      <c r="I299" s="70"/>
    </row>
    <row r="300" spans="9:9" ht="14.25" customHeight="1" x14ac:dyDescent="0.15">
      <c r="I300" s="70"/>
    </row>
    <row r="301" spans="9:9" ht="14.25" customHeight="1" x14ac:dyDescent="0.15">
      <c r="I301" s="70"/>
    </row>
    <row r="302" spans="9:9" ht="14.25" customHeight="1" x14ac:dyDescent="0.15">
      <c r="I302" s="70"/>
    </row>
    <row r="303" spans="9:9" ht="14.25" customHeight="1" x14ac:dyDescent="0.15">
      <c r="I303" s="70"/>
    </row>
    <row r="304" spans="9:9" ht="14.25" customHeight="1" x14ac:dyDescent="0.15">
      <c r="I304" s="70"/>
    </row>
    <row r="305" spans="9:9" ht="14.25" customHeight="1" x14ac:dyDescent="0.15">
      <c r="I305" s="70"/>
    </row>
    <row r="306" spans="9:9" ht="14.25" customHeight="1" x14ac:dyDescent="0.15">
      <c r="I306" s="70"/>
    </row>
    <row r="307" spans="9:9" ht="14.25" customHeight="1" x14ac:dyDescent="0.15">
      <c r="I307" s="70"/>
    </row>
    <row r="308" spans="9:9" ht="14.25" customHeight="1" x14ac:dyDescent="0.15">
      <c r="I308" s="70"/>
    </row>
    <row r="309" spans="9:9" ht="14.25" customHeight="1" x14ac:dyDescent="0.15">
      <c r="I309" s="70"/>
    </row>
    <row r="310" spans="9:9" ht="14.25" customHeight="1" x14ac:dyDescent="0.15">
      <c r="I310" s="70"/>
    </row>
    <row r="311" spans="9:9" ht="14.25" customHeight="1" x14ac:dyDescent="0.15">
      <c r="I311" s="70"/>
    </row>
    <row r="312" spans="9:9" ht="14.25" customHeight="1" x14ac:dyDescent="0.15">
      <c r="I312" s="70"/>
    </row>
    <row r="313" spans="9:9" ht="14.25" customHeight="1" x14ac:dyDescent="0.15">
      <c r="I313" s="70"/>
    </row>
    <row r="314" spans="9:9" ht="14.25" customHeight="1" x14ac:dyDescent="0.15">
      <c r="I314" s="70"/>
    </row>
    <row r="315" spans="9:9" ht="14.25" customHeight="1" x14ac:dyDescent="0.15">
      <c r="I315" s="70"/>
    </row>
    <row r="316" spans="9:9" ht="14.25" customHeight="1" x14ac:dyDescent="0.15">
      <c r="I316" s="70"/>
    </row>
    <row r="317" spans="9:9" ht="14.25" customHeight="1" x14ac:dyDescent="0.15">
      <c r="I317" s="70"/>
    </row>
    <row r="318" spans="9:9" ht="14.25" customHeight="1" x14ac:dyDescent="0.15">
      <c r="I318" s="70"/>
    </row>
    <row r="319" spans="9:9" ht="14.25" customHeight="1" x14ac:dyDescent="0.15">
      <c r="I319" s="70"/>
    </row>
    <row r="320" spans="9:9" ht="14.25" customHeight="1" x14ac:dyDescent="0.15">
      <c r="I320" s="70"/>
    </row>
    <row r="321" spans="9:9" ht="14.25" customHeight="1" x14ac:dyDescent="0.15">
      <c r="I321" s="70"/>
    </row>
    <row r="322" spans="9:9" ht="14.25" customHeight="1" x14ac:dyDescent="0.15">
      <c r="I322" s="70"/>
    </row>
    <row r="323" spans="9:9" ht="14.25" customHeight="1" x14ac:dyDescent="0.15">
      <c r="I323" s="70"/>
    </row>
    <row r="324" spans="9:9" ht="14.25" customHeight="1" x14ac:dyDescent="0.15">
      <c r="I324" s="70"/>
    </row>
    <row r="325" spans="9:9" ht="14.25" customHeight="1" x14ac:dyDescent="0.15">
      <c r="I325" s="70"/>
    </row>
    <row r="326" spans="9:9" ht="14.25" customHeight="1" x14ac:dyDescent="0.15">
      <c r="I326" s="70"/>
    </row>
    <row r="327" spans="9:9" ht="14.25" customHeight="1" x14ac:dyDescent="0.15">
      <c r="I327" s="70"/>
    </row>
    <row r="328" spans="9:9" ht="14.25" customHeight="1" x14ac:dyDescent="0.15">
      <c r="I328" s="70"/>
    </row>
    <row r="329" spans="9:9" ht="14.25" customHeight="1" x14ac:dyDescent="0.15">
      <c r="I329" s="70"/>
    </row>
    <row r="330" spans="9:9" ht="14.25" customHeight="1" x14ac:dyDescent="0.15">
      <c r="I330" s="70"/>
    </row>
    <row r="331" spans="9:9" ht="14.25" customHeight="1" x14ac:dyDescent="0.15">
      <c r="I331" s="70"/>
    </row>
    <row r="332" spans="9:9" ht="14.25" customHeight="1" x14ac:dyDescent="0.15">
      <c r="I332" s="70"/>
    </row>
    <row r="333" spans="9:9" ht="14.25" customHeight="1" x14ac:dyDescent="0.15">
      <c r="I333" s="70"/>
    </row>
    <row r="334" spans="9:9" ht="14.25" customHeight="1" x14ac:dyDescent="0.15">
      <c r="I334" s="70"/>
    </row>
    <row r="335" spans="9:9" ht="14.25" customHeight="1" x14ac:dyDescent="0.15">
      <c r="I335" s="70"/>
    </row>
    <row r="336" spans="9:9" ht="14.25" customHeight="1" x14ac:dyDescent="0.15">
      <c r="I336" s="70"/>
    </row>
    <row r="337" spans="9:9" ht="14.25" customHeight="1" x14ac:dyDescent="0.15">
      <c r="I337" s="70"/>
    </row>
    <row r="338" spans="9:9" ht="14.25" customHeight="1" x14ac:dyDescent="0.15">
      <c r="I338" s="70"/>
    </row>
    <row r="339" spans="9:9" ht="14.25" customHeight="1" x14ac:dyDescent="0.15">
      <c r="I339" s="70"/>
    </row>
    <row r="340" spans="9:9" ht="14.25" customHeight="1" x14ac:dyDescent="0.15">
      <c r="I340" s="70"/>
    </row>
    <row r="341" spans="9:9" ht="14.25" customHeight="1" x14ac:dyDescent="0.15">
      <c r="I341" s="70"/>
    </row>
    <row r="342" spans="9:9" ht="14.25" customHeight="1" x14ac:dyDescent="0.15">
      <c r="I342" s="70"/>
    </row>
    <row r="343" spans="9:9" ht="14.25" customHeight="1" x14ac:dyDescent="0.15">
      <c r="I343" s="70"/>
    </row>
    <row r="344" spans="9:9" ht="14.25" customHeight="1" x14ac:dyDescent="0.15">
      <c r="I344" s="70"/>
    </row>
    <row r="345" spans="9:9" ht="14.25" customHeight="1" x14ac:dyDescent="0.15">
      <c r="I345" s="70"/>
    </row>
    <row r="346" spans="9:9" ht="14.25" customHeight="1" x14ac:dyDescent="0.15">
      <c r="I346" s="70"/>
    </row>
    <row r="347" spans="9:9" ht="14.25" customHeight="1" x14ac:dyDescent="0.15">
      <c r="I347" s="70"/>
    </row>
    <row r="348" spans="9:9" ht="14.25" customHeight="1" x14ac:dyDescent="0.15">
      <c r="I348" s="70"/>
    </row>
    <row r="349" spans="9:9" ht="14.25" customHeight="1" x14ac:dyDescent="0.15">
      <c r="I349" s="70"/>
    </row>
    <row r="350" spans="9:9" ht="14.25" customHeight="1" x14ac:dyDescent="0.15">
      <c r="I350" s="70"/>
    </row>
    <row r="351" spans="9:9" ht="14.25" customHeight="1" x14ac:dyDescent="0.15">
      <c r="I351" s="70"/>
    </row>
    <row r="352" spans="9:9" ht="14.25" customHeight="1" x14ac:dyDescent="0.15">
      <c r="I352" s="70"/>
    </row>
    <row r="353" spans="9:9" ht="14.25" customHeight="1" x14ac:dyDescent="0.15">
      <c r="I353" s="70"/>
    </row>
    <row r="354" spans="9:9" ht="14.25" customHeight="1" x14ac:dyDescent="0.15">
      <c r="I354" s="70"/>
    </row>
    <row r="355" spans="9:9" ht="14.25" customHeight="1" x14ac:dyDescent="0.15">
      <c r="I355" s="70"/>
    </row>
    <row r="356" spans="9:9" ht="14.25" customHeight="1" x14ac:dyDescent="0.15">
      <c r="I356" s="70"/>
    </row>
    <row r="357" spans="9:9" ht="14.25" customHeight="1" x14ac:dyDescent="0.15">
      <c r="I357" s="70"/>
    </row>
    <row r="358" spans="9:9" ht="14.25" customHeight="1" x14ac:dyDescent="0.15">
      <c r="I358" s="70"/>
    </row>
    <row r="359" spans="9:9" ht="14.25" customHeight="1" x14ac:dyDescent="0.15">
      <c r="I359" s="70"/>
    </row>
    <row r="360" spans="9:9" ht="14.25" customHeight="1" x14ac:dyDescent="0.15">
      <c r="I360" s="70"/>
    </row>
    <row r="361" spans="9:9" ht="14.25" customHeight="1" x14ac:dyDescent="0.15">
      <c r="I361" s="70"/>
    </row>
    <row r="362" spans="9:9" ht="14.25" customHeight="1" x14ac:dyDescent="0.15">
      <c r="I362" s="70"/>
    </row>
    <row r="363" spans="9:9" ht="14.25" customHeight="1" x14ac:dyDescent="0.15">
      <c r="I363" s="70"/>
    </row>
    <row r="364" spans="9:9" ht="14.25" customHeight="1" x14ac:dyDescent="0.15">
      <c r="I364" s="70"/>
    </row>
    <row r="365" spans="9:9" ht="14.25" customHeight="1" x14ac:dyDescent="0.15">
      <c r="I365" s="70"/>
    </row>
    <row r="366" spans="9:9" ht="14.25" customHeight="1" x14ac:dyDescent="0.15">
      <c r="I366" s="70"/>
    </row>
    <row r="367" spans="9:9" ht="14.25" customHeight="1" x14ac:dyDescent="0.15">
      <c r="I367" s="70"/>
    </row>
    <row r="368" spans="9:9" ht="14.25" customHeight="1" x14ac:dyDescent="0.15">
      <c r="I368" s="70"/>
    </row>
    <row r="369" spans="9:9" ht="14.25" customHeight="1" x14ac:dyDescent="0.15">
      <c r="I369" s="70"/>
    </row>
    <row r="370" spans="9:9" ht="14.25" customHeight="1" x14ac:dyDescent="0.15">
      <c r="I370" s="70"/>
    </row>
    <row r="371" spans="9:9" ht="14.25" customHeight="1" x14ac:dyDescent="0.15">
      <c r="I371" s="70"/>
    </row>
    <row r="372" spans="9:9" ht="14.25" customHeight="1" x14ac:dyDescent="0.15">
      <c r="I372" s="70"/>
    </row>
    <row r="373" spans="9:9" ht="14.25" customHeight="1" x14ac:dyDescent="0.15">
      <c r="I373" s="70"/>
    </row>
    <row r="374" spans="9:9" ht="14.25" customHeight="1" x14ac:dyDescent="0.15">
      <c r="I374" s="70"/>
    </row>
    <row r="375" spans="9:9" ht="14.25" customHeight="1" x14ac:dyDescent="0.15">
      <c r="I375" s="70"/>
    </row>
    <row r="376" spans="9:9" ht="14.25" customHeight="1" x14ac:dyDescent="0.15">
      <c r="I376" s="70"/>
    </row>
    <row r="377" spans="9:9" ht="14.25" customHeight="1" x14ac:dyDescent="0.15">
      <c r="I377" s="70"/>
    </row>
    <row r="378" spans="9:9" ht="14.25" customHeight="1" x14ac:dyDescent="0.15">
      <c r="I378" s="70"/>
    </row>
    <row r="379" spans="9:9" ht="14.25" customHeight="1" x14ac:dyDescent="0.15">
      <c r="I379" s="70"/>
    </row>
    <row r="380" spans="9:9" ht="14.25" customHeight="1" x14ac:dyDescent="0.15">
      <c r="I380" s="70"/>
    </row>
    <row r="381" spans="9:9" ht="14.25" customHeight="1" x14ac:dyDescent="0.15">
      <c r="I381" s="70"/>
    </row>
    <row r="382" spans="9:9" ht="14.25" customHeight="1" x14ac:dyDescent="0.15">
      <c r="I382" s="70"/>
    </row>
    <row r="383" spans="9:9" ht="14.25" customHeight="1" x14ac:dyDescent="0.15">
      <c r="I383" s="70"/>
    </row>
    <row r="384" spans="9:9" ht="14.25" customHeight="1" x14ac:dyDescent="0.15">
      <c r="I384" s="70"/>
    </row>
    <row r="385" spans="9:9" ht="14.25" customHeight="1" x14ac:dyDescent="0.15">
      <c r="I385" s="70"/>
    </row>
    <row r="386" spans="9:9" ht="14.25" customHeight="1" x14ac:dyDescent="0.15">
      <c r="I386" s="70"/>
    </row>
    <row r="387" spans="9:9" ht="14.25" customHeight="1" x14ac:dyDescent="0.15">
      <c r="I387" s="70"/>
    </row>
    <row r="388" spans="9:9" ht="14.25" customHeight="1" x14ac:dyDescent="0.15">
      <c r="I388" s="70"/>
    </row>
    <row r="389" spans="9:9" ht="14.25" customHeight="1" x14ac:dyDescent="0.15">
      <c r="I389" s="70"/>
    </row>
    <row r="390" spans="9:9" ht="14.25" customHeight="1" x14ac:dyDescent="0.15">
      <c r="I390" s="70"/>
    </row>
    <row r="391" spans="9:9" ht="14.25" customHeight="1" x14ac:dyDescent="0.15">
      <c r="I391" s="70"/>
    </row>
    <row r="392" spans="9:9" ht="14.25" customHeight="1" x14ac:dyDescent="0.15">
      <c r="I392" s="70"/>
    </row>
    <row r="393" spans="9:9" ht="14.25" customHeight="1" x14ac:dyDescent="0.15">
      <c r="I393" s="70"/>
    </row>
    <row r="394" spans="9:9" ht="14.25" customHeight="1" x14ac:dyDescent="0.15">
      <c r="I394" s="70"/>
    </row>
    <row r="395" spans="9:9" ht="14.25" customHeight="1" x14ac:dyDescent="0.15">
      <c r="I395" s="70"/>
    </row>
    <row r="396" spans="9:9" ht="14.25" customHeight="1" x14ac:dyDescent="0.15">
      <c r="I396" s="70"/>
    </row>
    <row r="397" spans="9:9" ht="14.25" customHeight="1" x14ac:dyDescent="0.15">
      <c r="I397" s="70"/>
    </row>
    <row r="398" spans="9:9" ht="14.25" customHeight="1" x14ac:dyDescent="0.15">
      <c r="I398" s="70"/>
    </row>
    <row r="399" spans="9:9" ht="14.25" customHeight="1" x14ac:dyDescent="0.15">
      <c r="I399" s="70"/>
    </row>
    <row r="400" spans="9:9" ht="14.25" customHeight="1" x14ac:dyDescent="0.15">
      <c r="I400" s="70"/>
    </row>
    <row r="401" spans="9:9" ht="14.25" customHeight="1" x14ac:dyDescent="0.15">
      <c r="I401" s="70"/>
    </row>
    <row r="402" spans="9:9" ht="14.25" customHeight="1" x14ac:dyDescent="0.15">
      <c r="I402" s="70"/>
    </row>
    <row r="403" spans="9:9" ht="14.25" customHeight="1" x14ac:dyDescent="0.15">
      <c r="I403" s="70"/>
    </row>
    <row r="404" spans="9:9" ht="14.25" customHeight="1" x14ac:dyDescent="0.15">
      <c r="I404" s="70"/>
    </row>
    <row r="405" spans="9:9" ht="14.25" customHeight="1" x14ac:dyDescent="0.15">
      <c r="I405" s="70"/>
    </row>
    <row r="406" spans="9:9" ht="14.25" customHeight="1" x14ac:dyDescent="0.15">
      <c r="I406" s="70"/>
    </row>
    <row r="407" spans="9:9" ht="14.25" customHeight="1" x14ac:dyDescent="0.15">
      <c r="I407" s="70"/>
    </row>
    <row r="408" spans="9:9" ht="14.25" customHeight="1" x14ac:dyDescent="0.15">
      <c r="I408" s="70"/>
    </row>
    <row r="409" spans="9:9" ht="14.25" customHeight="1" x14ac:dyDescent="0.15">
      <c r="I409" s="70"/>
    </row>
    <row r="410" spans="9:9" ht="14.25" customHeight="1" x14ac:dyDescent="0.15">
      <c r="I410" s="70"/>
    </row>
    <row r="411" spans="9:9" ht="14.25" customHeight="1" x14ac:dyDescent="0.15">
      <c r="I411" s="70"/>
    </row>
    <row r="412" spans="9:9" ht="14.25" customHeight="1" x14ac:dyDescent="0.15">
      <c r="I412" s="70"/>
    </row>
    <row r="413" spans="9:9" ht="14.25" customHeight="1" x14ac:dyDescent="0.15">
      <c r="I413" s="70"/>
    </row>
    <row r="414" spans="9:9" ht="14.25" customHeight="1" x14ac:dyDescent="0.15">
      <c r="I414" s="70"/>
    </row>
    <row r="415" spans="9:9" ht="14.25" customHeight="1" x14ac:dyDescent="0.15">
      <c r="I415" s="70"/>
    </row>
    <row r="416" spans="9:9" ht="14.25" customHeight="1" x14ac:dyDescent="0.15">
      <c r="I416" s="70"/>
    </row>
    <row r="417" spans="9:9" ht="14.25" customHeight="1" x14ac:dyDescent="0.15">
      <c r="I417" s="70"/>
    </row>
    <row r="418" spans="9:9" ht="14.25" customHeight="1" x14ac:dyDescent="0.15">
      <c r="I418" s="70"/>
    </row>
    <row r="419" spans="9:9" ht="14.25" customHeight="1" x14ac:dyDescent="0.15">
      <c r="I419" s="70"/>
    </row>
    <row r="420" spans="9:9" ht="14.25" customHeight="1" x14ac:dyDescent="0.15">
      <c r="I420" s="70"/>
    </row>
    <row r="421" spans="9:9" ht="14.25" customHeight="1" x14ac:dyDescent="0.15">
      <c r="I421" s="70"/>
    </row>
    <row r="422" spans="9:9" ht="14.25" customHeight="1" x14ac:dyDescent="0.15">
      <c r="I422" s="70"/>
    </row>
    <row r="423" spans="9:9" ht="14.25" customHeight="1" x14ac:dyDescent="0.15">
      <c r="I423" s="70"/>
    </row>
    <row r="424" spans="9:9" ht="14.25" customHeight="1" x14ac:dyDescent="0.15">
      <c r="I424" s="70"/>
    </row>
    <row r="425" spans="9:9" ht="14.25" customHeight="1" x14ac:dyDescent="0.15">
      <c r="I425" s="70"/>
    </row>
    <row r="426" spans="9:9" ht="14.25" customHeight="1" x14ac:dyDescent="0.15">
      <c r="I426" s="70"/>
    </row>
    <row r="427" spans="9:9" ht="14.25" customHeight="1" x14ac:dyDescent="0.15">
      <c r="I427" s="70"/>
    </row>
    <row r="428" spans="9:9" ht="14.25" customHeight="1" x14ac:dyDescent="0.15">
      <c r="I428" s="70"/>
    </row>
    <row r="429" spans="9:9" ht="14.25" customHeight="1" x14ac:dyDescent="0.15">
      <c r="I429" s="70"/>
    </row>
    <row r="430" spans="9:9" ht="14.25" customHeight="1" x14ac:dyDescent="0.15">
      <c r="I430" s="70"/>
    </row>
    <row r="431" spans="9:9" ht="14.25" customHeight="1" x14ac:dyDescent="0.15">
      <c r="I431" s="70"/>
    </row>
    <row r="432" spans="9:9" ht="14.25" customHeight="1" x14ac:dyDescent="0.15">
      <c r="I432" s="70"/>
    </row>
    <row r="433" spans="9:9" ht="14.25" customHeight="1" x14ac:dyDescent="0.15">
      <c r="I433" s="70"/>
    </row>
    <row r="434" spans="9:9" ht="14.25" customHeight="1" x14ac:dyDescent="0.15">
      <c r="I434" s="70"/>
    </row>
    <row r="435" spans="9:9" ht="14.25" customHeight="1" x14ac:dyDescent="0.15">
      <c r="I435" s="70"/>
    </row>
    <row r="436" spans="9:9" ht="14.25" customHeight="1" x14ac:dyDescent="0.15">
      <c r="I436" s="70"/>
    </row>
    <row r="437" spans="9:9" ht="14.25" customHeight="1" x14ac:dyDescent="0.15">
      <c r="I437" s="70"/>
    </row>
    <row r="438" spans="9:9" ht="14.25" customHeight="1" x14ac:dyDescent="0.15">
      <c r="I438" s="70"/>
    </row>
    <row r="439" spans="9:9" ht="14.25" customHeight="1" x14ac:dyDescent="0.15">
      <c r="I439" s="70"/>
    </row>
    <row r="440" spans="9:9" ht="14.25" customHeight="1" x14ac:dyDescent="0.15">
      <c r="I440" s="70"/>
    </row>
    <row r="441" spans="9:9" ht="14.25" customHeight="1" x14ac:dyDescent="0.15">
      <c r="I441" s="70"/>
    </row>
    <row r="442" spans="9:9" ht="14.25" customHeight="1" x14ac:dyDescent="0.15">
      <c r="I442" s="70"/>
    </row>
    <row r="443" spans="9:9" ht="14.25" customHeight="1" x14ac:dyDescent="0.15">
      <c r="I443" s="70"/>
    </row>
    <row r="444" spans="9:9" ht="14.25" customHeight="1" x14ac:dyDescent="0.15">
      <c r="I444" s="70"/>
    </row>
    <row r="445" spans="9:9" ht="14.25" customHeight="1" x14ac:dyDescent="0.15">
      <c r="I445" s="70"/>
    </row>
    <row r="446" spans="9:9" ht="14.25" customHeight="1" x14ac:dyDescent="0.15">
      <c r="I446" s="70"/>
    </row>
    <row r="447" spans="9:9" ht="14.25" customHeight="1" x14ac:dyDescent="0.15">
      <c r="I447" s="70"/>
    </row>
    <row r="448" spans="9:9" ht="14.25" customHeight="1" x14ac:dyDescent="0.15">
      <c r="I448" s="70"/>
    </row>
    <row r="449" spans="9:9" ht="14.25" customHeight="1" x14ac:dyDescent="0.15">
      <c r="I449" s="70"/>
    </row>
    <row r="450" spans="9:9" ht="14.25" customHeight="1" x14ac:dyDescent="0.15">
      <c r="I450" s="70"/>
    </row>
    <row r="451" spans="9:9" ht="14.25" customHeight="1" x14ac:dyDescent="0.15">
      <c r="I451" s="70"/>
    </row>
    <row r="452" spans="9:9" ht="14.25" customHeight="1" x14ac:dyDescent="0.15">
      <c r="I452" s="70"/>
    </row>
    <row r="453" spans="9:9" ht="14.25" customHeight="1" x14ac:dyDescent="0.15">
      <c r="I453" s="70"/>
    </row>
    <row r="454" spans="9:9" ht="14.25" customHeight="1" x14ac:dyDescent="0.15">
      <c r="I454" s="70"/>
    </row>
    <row r="455" spans="9:9" ht="14.25" customHeight="1" x14ac:dyDescent="0.15">
      <c r="I455" s="70"/>
    </row>
    <row r="456" spans="9:9" ht="14.25" customHeight="1" x14ac:dyDescent="0.15">
      <c r="I456" s="70"/>
    </row>
    <row r="457" spans="9:9" ht="14.25" customHeight="1" x14ac:dyDescent="0.15">
      <c r="I457" s="70"/>
    </row>
    <row r="458" spans="9:9" ht="14.25" customHeight="1" x14ac:dyDescent="0.15">
      <c r="I458" s="70"/>
    </row>
    <row r="459" spans="9:9" ht="14.25" customHeight="1" x14ac:dyDescent="0.15">
      <c r="I459" s="70"/>
    </row>
    <row r="460" spans="9:9" ht="14.25" customHeight="1" x14ac:dyDescent="0.15">
      <c r="I460" s="70"/>
    </row>
    <row r="461" spans="9:9" ht="14.25" customHeight="1" x14ac:dyDescent="0.15">
      <c r="I461" s="70"/>
    </row>
    <row r="462" spans="9:9" ht="14.25" customHeight="1" x14ac:dyDescent="0.15">
      <c r="I462" s="70"/>
    </row>
    <row r="463" spans="9:9" ht="14.25" customHeight="1" x14ac:dyDescent="0.15">
      <c r="I463" s="70"/>
    </row>
    <row r="464" spans="9:9" ht="14.25" customHeight="1" x14ac:dyDescent="0.15">
      <c r="I464" s="70"/>
    </row>
    <row r="465" spans="9:9" ht="14.25" customHeight="1" x14ac:dyDescent="0.15">
      <c r="I465" s="70"/>
    </row>
    <row r="466" spans="9:9" ht="14.25" customHeight="1" x14ac:dyDescent="0.15">
      <c r="I466" s="70"/>
    </row>
    <row r="467" spans="9:9" ht="14.25" customHeight="1" x14ac:dyDescent="0.15">
      <c r="I467" s="70"/>
    </row>
    <row r="468" spans="9:9" ht="14.25" customHeight="1" x14ac:dyDescent="0.15">
      <c r="I468" s="70"/>
    </row>
    <row r="469" spans="9:9" ht="14.25" customHeight="1" x14ac:dyDescent="0.15">
      <c r="I469" s="70"/>
    </row>
    <row r="470" spans="9:9" ht="14.25" customHeight="1" x14ac:dyDescent="0.15">
      <c r="I470" s="70"/>
    </row>
    <row r="471" spans="9:9" ht="14.25" customHeight="1" x14ac:dyDescent="0.15">
      <c r="I471" s="70"/>
    </row>
    <row r="472" spans="9:9" ht="14.25" customHeight="1" x14ac:dyDescent="0.15">
      <c r="I472" s="70"/>
    </row>
    <row r="473" spans="9:9" ht="14.25" customHeight="1" x14ac:dyDescent="0.15">
      <c r="I473" s="70"/>
    </row>
    <row r="474" spans="9:9" ht="14.25" customHeight="1" x14ac:dyDescent="0.15">
      <c r="I474" s="70"/>
    </row>
    <row r="475" spans="9:9" ht="14.25" customHeight="1" x14ac:dyDescent="0.15">
      <c r="I475" s="70"/>
    </row>
    <row r="476" spans="9:9" ht="14.25" customHeight="1" x14ac:dyDescent="0.15">
      <c r="I476" s="70"/>
    </row>
    <row r="477" spans="9:9" ht="14.25" customHeight="1" x14ac:dyDescent="0.15">
      <c r="I477" s="70"/>
    </row>
    <row r="478" spans="9:9" ht="14.25" customHeight="1" x14ac:dyDescent="0.15">
      <c r="I478" s="70"/>
    </row>
    <row r="479" spans="9:9" ht="14.25" customHeight="1" x14ac:dyDescent="0.15">
      <c r="I479" s="70"/>
    </row>
    <row r="480" spans="9:9" ht="14.25" customHeight="1" x14ac:dyDescent="0.15">
      <c r="I480" s="70"/>
    </row>
    <row r="481" spans="9:9" ht="14.25" customHeight="1" x14ac:dyDescent="0.15">
      <c r="I481" s="70"/>
    </row>
    <row r="482" spans="9:9" ht="14.25" customHeight="1" x14ac:dyDescent="0.15">
      <c r="I482" s="70"/>
    </row>
    <row r="483" spans="9:9" ht="14.25" customHeight="1" x14ac:dyDescent="0.15">
      <c r="I483" s="70"/>
    </row>
    <row r="484" spans="9:9" ht="14.25" customHeight="1" x14ac:dyDescent="0.15">
      <c r="I484" s="70"/>
    </row>
    <row r="485" spans="9:9" ht="14.25" customHeight="1" x14ac:dyDescent="0.15">
      <c r="I485" s="70"/>
    </row>
    <row r="486" spans="9:9" ht="14.25" customHeight="1" x14ac:dyDescent="0.15">
      <c r="I486" s="70"/>
    </row>
    <row r="487" spans="9:9" ht="14.25" customHeight="1" x14ac:dyDescent="0.15">
      <c r="I487" s="70"/>
    </row>
    <row r="488" spans="9:9" ht="14.25" customHeight="1" x14ac:dyDescent="0.15">
      <c r="I488" s="70"/>
    </row>
    <row r="489" spans="9:9" ht="14.25" customHeight="1" x14ac:dyDescent="0.15">
      <c r="I489" s="70"/>
    </row>
    <row r="490" spans="9:9" ht="14.25" customHeight="1" x14ac:dyDescent="0.15">
      <c r="I490" s="70"/>
    </row>
    <row r="491" spans="9:9" ht="14.25" customHeight="1" x14ac:dyDescent="0.15">
      <c r="I491" s="70"/>
    </row>
    <row r="492" spans="9:9" ht="14.25" customHeight="1" x14ac:dyDescent="0.15">
      <c r="I492" s="70"/>
    </row>
    <row r="493" spans="9:9" ht="14.25" customHeight="1" x14ac:dyDescent="0.15">
      <c r="I493" s="70"/>
    </row>
    <row r="494" spans="9:9" ht="14.25" customHeight="1" x14ac:dyDescent="0.15">
      <c r="I494" s="70"/>
    </row>
    <row r="495" spans="9:9" ht="14.25" customHeight="1" x14ac:dyDescent="0.15">
      <c r="I495" s="70"/>
    </row>
    <row r="496" spans="9:9" ht="14.25" customHeight="1" x14ac:dyDescent="0.15">
      <c r="I496" s="70"/>
    </row>
    <row r="497" spans="9:9" ht="14.25" customHeight="1" x14ac:dyDescent="0.15">
      <c r="I497" s="70"/>
    </row>
    <row r="498" spans="9:9" ht="14.25" customHeight="1" x14ac:dyDescent="0.15">
      <c r="I498" s="70"/>
    </row>
    <row r="499" spans="9:9" ht="14.25" customHeight="1" x14ac:dyDescent="0.15">
      <c r="I499" s="70"/>
    </row>
    <row r="500" spans="9:9" ht="14.25" customHeight="1" x14ac:dyDescent="0.15">
      <c r="I500" s="70"/>
    </row>
    <row r="501" spans="9:9" ht="14.25" customHeight="1" x14ac:dyDescent="0.15">
      <c r="I501" s="70"/>
    </row>
    <row r="502" spans="9:9" ht="14.25" customHeight="1" x14ac:dyDescent="0.15">
      <c r="I502" s="70"/>
    </row>
    <row r="503" spans="9:9" ht="14.25" customHeight="1" x14ac:dyDescent="0.15">
      <c r="I503" s="70"/>
    </row>
    <row r="504" spans="9:9" ht="14.25" customHeight="1" x14ac:dyDescent="0.15">
      <c r="I504" s="70"/>
    </row>
    <row r="505" spans="9:9" ht="14.25" customHeight="1" x14ac:dyDescent="0.15">
      <c r="I505" s="70"/>
    </row>
    <row r="506" spans="9:9" ht="14.25" customHeight="1" x14ac:dyDescent="0.15">
      <c r="I506" s="70"/>
    </row>
    <row r="507" spans="9:9" ht="14.25" customHeight="1" x14ac:dyDescent="0.15">
      <c r="I507" s="70"/>
    </row>
    <row r="508" spans="9:9" ht="14.25" customHeight="1" x14ac:dyDescent="0.15">
      <c r="I508" s="70"/>
    </row>
    <row r="509" spans="9:9" ht="14.25" customHeight="1" x14ac:dyDescent="0.15">
      <c r="I509" s="70"/>
    </row>
    <row r="510" spans="9:9" ht="14.25" customHeight="1" x14ac:dyDescent="0.15">
      <c r="I510" s="70"/>
    </row>
    <row r="511" spans="9:9" ht="14.25" customHeight="1" x14ac:dyDescent="0.15">
      <c r="I511" s="70"/>
    </row>
    <row r="512" spans="9:9" ht="14.25" customHeight="1" x14ac:dyDescent="0.15">
      <c r="I512" s="70"/>
    </row>
    <row r="513" spans="9:9" ht="14.25" customHeight="1" x14ac:dyDescent="0.15">
      <c r="I513" s="70"/>
    </row>
    <row r="514" spans="9:9" ht="14.25" customHeight="1" x14ac:dyDescent="0.15">
      <c r="I514" s="70"/>
    </row>
    <row r="515" spans="9:9" ht="14.25" customHeight="1" x14ac:dyDescent="0.15">
      <c r="I515" s="70"/>
    </row>
    <row r="516" spans="9:9" ht="14.25" customHeight="1" x14ac:dyDescent="0.15">
      <c r="I516" s="70"/>
    </row>
    <row r="517" spans="9:9" ht="14.25" customHeight="1" x14ac:dyDescent="0.15">
      <c r="I517" s="70"/>
    </row>
    <row r="518" spans="9:9" ht="14.25" customHeight="1" x14ac:dyDescent="0.15">
      <c r="I518" s="70"/>
    </row>
    <row r="519" spans="9:9" ht="14.25" customHeight="1" x14ac:dyDescent="0.15">
      <c r="I519" s="70"/>
    </row>
    <row r="520" spans="9:9" ht="14.25" customHeight="1" x14ac:dyDescent="0.15">
      <c r="I520" s="70"/>
    </row>
    <row r="521" spans="9:9" ht="14.25" customHeight="1" x14ac:dyDescent="0.15">
      <c r="I521" s="70"/>
    </row>
    <row r="522" spans="9:9" ht="14.25" customHeight="1" x14ac:dyDescent="0.15">
      <c r="I522" s="70"/>
    </row>
    <row r="523" spans="9:9" ht="14.25" customHeight="1" x14ac:dyDescent="0.15">
      <c r="I523" s="70"/>
    </row>
    <row r="524" spans="9:9" ht="14.25" customHeight="1" x14ac:dyDescent="0.15">
      <c r="I524" s="70"/>
    </row>
    <row r="525" spans="9:9" ht="14.25" customHeight="1" x14ac:dyDescent="0.15">
      <c r="I525" s="70"/>
    </row>
    <row r="526" spans="9:9" ht="14.25" customHeight="1" x14ac:dyDescent="0.15">
      <c r="I526" s="70"/>
    </row>
    <row r="527" spans="9:9" ht="14.25" customHeight="1" x14ac:dyDescent="0.15">
      <c r="I527" s="70"/>
    </row>
    <row r="528" spans="9:9" ht="14.25" customHeight="1" x14ac:dyDescent="0.15">
      <c r="I528" s="70"/>
    </row>
    <row r="529" spans="9:9" ht="14.25" customHeight="1" x14ac:dyDescent="0.15">
      <c r="I529" s="70"/>
    </row>
    <row r="530" spans="9:9" ht="14.25" customHeight="1" x14ac:dyDescent="0.15">
      <c r="I530" s="70"/>
    </row>
    <row r="531" spans="9:9" ht="14.25" customHeight="1" x14ac:dyDescent="0.15">
      <c r="I531" s="70"/>
    </row>
    <row r="532" spans="9:9" ht="14.25" customHeight="1" x14ac:dyDescent="0.15">
      <c r="I532" s="70"/>
    </row>
    <row r="533" spans="9:9" ht="14.25" customHeight="1" x14ac:dyDescent="0.15">
      <c r="I533" s="70"/>
    </row>
    <row r="534" spans="9:9" ht="14.25" customHeight="1" x14ac:dyDescent="0.15">
      <c r="I534" s="70"/>
    </row>
    <row r="535" spans="9:9" ht="14.25" customHeight="1" x14ac:dyDescent="0.15">
      <c r="I535" s="70"/>
    </row>
    <row r="536" spans="9:9" ht="14.25" customHeight="1" x14ac:dyDescent="0.15">
      <c r="I536" s="70"/>
    </row>
    <row r="537" spans="9:9" ht="14.25" customHeight="1" x14ac:dyDescent="0.15">
      <c r="I537" s="70"/>
    </row>
    <row r="538" spans="9:9" ht="14.25" customHeight="1" x14ac:dyDescent="0.15">
      <c r="I538" s="70"/>
    </row>
    <row r="539" spans="9:9" ht="14.25" customHeight="1" x14ac:dyDescent="0.15">
      <c r="I539" s="70"/>
    </row>
    <row r="540" spans="9:9" ht="14.25" customHeight="1" x14ac:dyDescent="0.15">
      <c r="I540" s="70"/>
    </row>
    <row r="541" spans="9:9" ht="14.25" customHeight="1" x14ac:dyDescent="0.15">
      <c r="I541" s="70"/>
    </row>
    <row r="542" spans="9:9" ht="14.25" customHeight="1" x14ac:dyDescent="0.15">
      <c r="I542" s="70"/>
    </row>
    <row r="543" spans="9:9" ht="14.25" customHeight="1" x14ac:dyDescent="0.15">
      <c r="I543" s="70"/>
    </row>
    <row r="544" spans="9:9" ht="14.25" customHeight="1" x14ac:dyDescent="0.15">
      <c r="I544" s="70"/>
    </row>
    <row r="545" spans="9:9" ht="14.25" customHeight="1" x14ac:dyDescent="0.15">
      <c r="I545" s="70"/>
    </row>
    <row r="546" spans="9:9" ht="14.25" customHeight="1" x14ac:dyDescent="0.15">
      <c r="I546" s="70"/>
    </row>
    <row r="547" spans="9:9" ht="14.25" customHeight="1" x14ac:dyDescent="0.15">
      <c r="I547" s="70"/>
    </row>
    <row r="548" spans="9:9" ht="14.25" customHeight="1" x14ac:dyDescent="0.15">
      <c r="I548" s="70"/>
    </row>
    <row r="549" spans="9:9" ht="14.25" customHeight="1" x14ac:dyDescent="0.15">
      <c r="I549" s="70"/>
    </row>
    <row r="550" spans="9:9" ht="14.25" customHeight="1" x14ac:dyDescent="0.15">
      <c r="I550" s="70"/>
    </row>
    <row r="551" spans="9:9" ht="14.25" customHeight="1" x14ac:dyDescent="0.15">
      <c r="I551" s="70"/>
    </row>
    <row r="552" spans="9:9" ht="14.25" customHeight="1" x14ac:dyDescent="0.15">
      <c r="I552" s="70"/>
    </row>
    <row r="553" spans="9:9" ht="14.25" customHeight="1" x14ac:dyDescent="0.15">
      <c r="I553" s="70"/>
    </row>
    <row r="554" spans="9:9" ht="14.25" customHeight="1" x14ac:dyDescent="0.15">
      <c r="I554" s="70"/>
    </row>
    <row r="555" spans="9:9" ht="14.25" customHeight="1" x14ac:dyDescent="0.15">
      <c r="I555" s="70"/>
    </row>
    <row r="556" spans="9:9" ht="14.25" customHeight="1" x14ac:dyDescent="0.15">
      <c r="I556" s="70"/>
    </row>
    <row r="557" spans="9:9" ht="14.25" customHeight="1" x14ac:dyDescent="0.15">
      <c r="I557" s="70"/>
    </row>
    <row r="558" spans="9:9" ht="14.25" customHeight="1" x14ac:dyDescent="0.15">
      <c r="I558" s="70"/>
    </row>
    <row r="559" spans="9:9" ht="14.25" customHeight="1" x14ac:dyDescent="0.15">
      <c r="I559" s="70"/>
    </row>
    <row r="560" spans="9:9" ht="14.25" customHeight="1" x14ac:dyDescent="0.15">
      <c r="I560" s="70"/>
    </row>
    <row r="561" spans="9:9" ht="14.25" customHeight="1" x14ac:dyDescent="0.15">
      <c r="I561" s="70"/>
    </row>
    <row r="562" spans="9:9" ht="14.25" customHeight="1" x14ac:dyDescent="0.15">
      <c r="I562" s="70"/>
    </row>
    <row r="563" spans="9:9" ht="14.25" customHeight="1" x14ac:dyDescent="0.15">
      <c r="I563" s="70"/>
    </row>
    <row r="564" spans="9:9" ht="14.25" customHeight="1" x14ac:dyDescent="0.15">
      <c r="I564" s="70"/>
    </row>
    <row r="565" spans="9:9" ht="14.25" customHeight="1" x14ac:dyDescent="0.15">
      <c r="I565" s="70"/>
    </row>
    <row r="566" spans="9:9" ht="14.25" customHeight="1" x14ac:dyDescent="0.15">
      <c r="I566" s="70"/>
    </row>
    <row r="567" spans="9:9" ht="14.25" customHeight="1" x14ac:dyDescent="0.15">
      <c r="I567" s="70"/>
    </row>
    <row r="568" spans="9:9" ht="14.25" customHeight="1" x14ac:dyDescent="0.15">
      <c r="I568" s="70"/>
    </row>
    <row r="569" spans="9:9" ht="14.25" customHeight="1" x14ac:dyDescent="0.15">
      <c r="I569" s="70"/>
    </row>
    <row r="570" spans="9:9" ht="14.25" customHeight="1" x14ac:dyDescent="0.15">
      <c r="I570" s="70"/>
    </row>
    <row r="571" spans="9:9" ht="14.25" customHeight="1" x14ac:dyDescent="0.15">
      <c r="I571" s="70"/>
    </row>
    <row r="572" spans="9:9" ht="14.25" customHeight="1" x14ac:dyDescent="0.15">
      <c r="I572" s="70"/>
    </row>
    <row r="573" spans="9:9" ht="14.25" customHeight="1" x14ac:dyDescent="0.15">
      <c r="I573" s="70"/>
    </row>
    <row r="574" spans="9:9" ht="14.25" customHeight="1" x14ac:dyDescent="0.15">
      <c r="I574" s="70"/>
    </row>
    <row r="575" spans="9:9" ht="14.25" customHeight="1" x14ac:dyDescent="0.15">
      <c r="I575" s="70"/>
    </row>
    <row r="576" spans="9:9" ht="14.25" customHeight="1" x14ac:dyDescent="0.15">
      <c r="I576" s="70"/>
    </row>
    <row r="577" spans="9:9" ht="14.25" customHeight="1" x14ac:dyDescent="0.15">
      <c r="I577" s="70"/>
    </row>
    <row r="578" spans="9:9" ht="14.25" customHeight="1" x14ac:dyDescent="0.15">
      <c r="I578" s="70"/>
    </row>
    <row r="579" spans="9:9" ht="14.25" customHeight="1" x14ac:dyDescent="0.15">
      <c r="I579" s="70"/>
    </row>
    <row r="580" spans="9:9" ht="14.25" customHeight="1" x14ac:dyDescent="0.15">
      <c r="I580" s="70"/>
    </row>
    <row r="581" spans="9:9" ht="14.25" customHeight="1" x14ac:dyDescent="0.15">
      <c r="I581" s="70"/>
    </row>
    <row r="582" spans="9:9" ht="14.25" customHeight="1" x14ac:dyDescent="0.15">
      <c r="I582" s="70"/>
    </row>
    <row r="583" spans="9:9" ht="14.25" customHeight="1" x14ac:dyDescent="0.15">
      <c r="I583" s="70"/>
    </row>
    <row r="584" spans="9:9" ht="14.25" customHeight="1" x14ac:dyDescent="0.15">
      <c r="I584" s="70"/>
    </row>
    <row r="585" spans="9:9" ht="14.25" customHeight="1" x14ac:dyDescent="0.15">
      <c r="I585" s="70"/>
    </row>
    <row r="586" spans="9:9" ht="14.25" customHeight="1" x14ac:dyDescent="0.15">
      <c r="I586" s="70"/>
    </row>
    <row r="587" spans="9:9" ht="14.25" customHeight="1" x14ac:dyDescent="0.15">
      <c r="I587" s="70"/>
    </row>
    <row r="588" spans="9:9" ht="14.25" customHeight="1" x14ac:dyDescent="0.15">
      <c r="I588" s="70"/>
    </row>
    <row r="589" spans="9:9" ht="14.25" customHeight="1" x14ac:dyDescent="0.15">
      <c r="I589" s="70"/>
    </row>
    <row r="590" spans="9:9" ht="14.25" customHeight="1" x14ac:dyDescent="0.15">
      <c r="I590" s="70"/>
    </row>
    <row r="591" spans="9:9" ht="14.25" customHeight="1" x14ac:dyDescent="0.15">
      <c r="I591" s="70"/>
    </row>
    <row r="592" spans="9:9" ht="14.25" customHeight="1" x14ac:dyDescent="0.15">
      <c r="I592" s="70"/>
    </row>
    <row r="593" spans="9:9" ht="14.25" customHeight="1" x14ac:dyDescent="0.15">
      <c r="I593" s="70"/>
    </row>
    <row r="594" spans="9:9" ht="14.25" customHeight="1" x14ac:dyDescent="0.15">
      <c r="I594" s="70"/>
    </row>
    <row r="595" spans="9:9" ht="14.25" customHeight="1" x14ac:dyDescent="0.15">
      <c r="I595" s="70"/>
    </row>
    <row r="596" spans="9:9" ht="14.25" customHeight="1" x14ac:dyDescent="0.15">
      <c r="I596" s="70"/>
    </row>
    <row r="597" spans="9:9" ht="14.25" customHeight="1" x14ac:dyDescent="0.15">
      <c r="I597" s="70"/>
    </row>
    <row r="598" spans="9:9" ht="14.25" customHeight="1" x14ac:dyDescent="0.15">
      <c r="I598" s="70"/>
    </row>
    <row r="599" spans="9:9" ht="14.25" customHeight="1" x14ac:dyDescent="0.15">
      <c r="I599" s="70"/>
    </row>
    <row r="600" spans="9:9" ht="14.25" customHeight="1" x14ac:dyDescent="0.15">
      <c r="I600" s="70"/>
    </row>
    <row r="601" spans="9:9" ht="14.25" customHeight="1" x14ac:dyDescent="0.15">
      <c r="I601" s="70"/>
    </row>
    <row r="602" spans="9:9" ht="14.25" customHeight="1" x14ac:dyDescent="0.15">
      <c r="I602" s="70"/>
    </row>
    <row r="603" spans="9:9" ht="14.25" customHeight="1" x14ac:dyDescent="0.15">
      <c r="I603" s="70"/>
    </row>
    <row r="604" spans="9:9" ht="14.25" customHeight="1" x14ac:dyDescent="0.15">
      <c r="I604" s="70"/>
    </row>
    <row r="605" spans="9:9" ht="14.25" customHeight="1" x14ac:dyDescent="0.15">
      <c r="I605" s="70"/>
    </row>
    <row r="606" spans="9:9" ht="14.25" customHeight="1" x14ac:dyDescent="0.15">
      <c r="I606" s="70"/>
    </row>
    <row r="607" spans="9:9" ht="14.25" customHeight="1" x14ac:dyDescent="0.15">
      <c r="I607" s="70"/>
    </row>
    <row r="608" spans="9:9" ht="14.25" customHeight="1" x14ac:dyDescent="0.15">
      <c r="I608" s="70"/>
    </row>
    <row r="609" spans="9:9" ht="14.25" customHeight="1" x14ac:dyDescent="0.15">
      <c r="I609" s="70"/>
    </row>
    <row r="610" spans="9:9" ht="14.25" customHeight="1" x14ac:dyDescent="0.15">
      <c r="I610" s="70"/>
    </row>
    <row r="611" spans="9:9" ht="14.25" customHeight="1" x14ac:dyDescent="0.15">
      <c r="I611" s="70"/>
    </row>
    <row r="612" spans="9:9" ht="14.25" customHeight="1" x14ac:dyDescent="0.15">
      <c r="I612" s="70"/>
    </row>
    <row r="613" spans="9:9" ht="14.25" customHeight="1" x14ac:dyDescent="0.15">
      <c r="I613" s="70"/>
    </row>
    <row r="614" spans="9:9" ht="14.25" customHeight="1" x14ac:dyDescent="0.15">
      <c r="I614" s="70"/>
    </row>
    <row r="615" spans="9:9" ht="14.25" customHeight="1" x14ac:dyDescent="0.15">
      <c r="I615" s="70"/>
    </row>
    <row r="616" spans="9:9" ht="14.25" customHeight="1" x14ac:dyDescent="0.15">
      <c r="I616" s="70"/>
    </row>
    <row r="617" spans="9:9" ht="14.25" customHeight="1" x14ac:dyDescent="0.15">
      <c r="I617" s="70"/>
    </row>
    <row r="618" spans="9:9" ht="14.25" customHeight="1" x14ac:dyDescent="0.15">
      <c r="I618" s="70"/>
    </row>
    <row r="619" spans="9:9" ht="14.25" customHeight="1" x14ac:dyDescent="0.15">
      <c r="I619" s="70"/>
    </row>
    <row r="620" spans="9:9" ht="14.25" customHeight="1" x14ac:dyDescent="0.15">
      <c r="I620" s="70"/>
    </row>
    <row r="621" spans="9:9" ht="14.25" customHeight="1" x14ac:dyDescent="0.15">
      <c r="I621" s="70"/>
    </row>
    <row r="622" spans="9:9" ht="14.25" customHeight="1" x14ac:dyDescent="0.15">
      <c r="I622" s="70"/>
    </row>
    <row r="623" spans="9:9" ht="14.25" customHeight="1" x14ac:dyDescent="0.15">
      <c r="I623" s="70"/>
    </row>
    <row r="624" spans="9:9" ht="14.25" customHeight="1" x14ac:dyDescent="0.15">
      <c r="I624" s="70"/>
    </row>
    <row r="625" spans="9:9" ht="14.25" customHeight="1" x14ac:dyDescent="0.15">
      <c r="I625" s="70"/>
    </row>
    <row r="626" spans="9:9" ht="14.25" customHeight="1" x14ac:dyDescent="0.15">
      <c r="I626" s="70"/>
    </row>
    <row r="627" spans="9:9" ht="14.25" customHeight="1" x14ac:dyDescent="0.15">
      <c r="I627" s="70"/>
    </row>
    <row r="628" spans="9:9" ht="14.25" customHeight="1" x14ac:dyDescent="0.15">
      <c r="I628" s="70"/>
    </row>
    <row r="629" spans="9:9" ht="14.25" customHeight="1" x14ac:dyDescent="0.15">
      <c r="I629" s="70"/>
    </row>
    <row r="630" spans="9:9" ht="14.25" customHeight="1" x14ac:dyDescent="0.15">
      <c r="I630" s="70"/>
    </row>
    <row r="631" spans="9:9" ht="14.25" customHeight="1" x14ac:dyDescent="0.15">
      <c r="I631" s="70"/>
    </row>
    <row r="632" spans="9:9" ht="14.25" customHeight="1" x14ac:dyDescent="0.15">
      <c r="I632" s="70"/>
    </row>
    <row r="633" spans="9:9" ht="14.25" customHeight="1" x14ac:dyDescent="0.15">
      <c r="I633" s="70"/>
    </row>
    <row r="634" spans="9:9" ht="14.25" customHeight="1" x14ac:dyDescent="0.15">
      <c r="I634" s="70"/>
    </row>
    <row r="635" spans="9:9" ht="14.25" customHeight="1" x14ac:dyDescent="0.15">
      <c r="I635" s="70"/>
    </row>
    <row r="636" spans="9:9" ht="14.25" customHeight="1" x14ac:dyDescent="0.15">
      <c r="I636" s="70"/>
    </row>
    <row r="637" spans="9:9" ht="14.25" customHeight="1" x14ac:dyDescent="0.15">
      <c r="I637" s="70"/>
    </row>
    <row r="638" spans="9:9" ht="14.25" customHeight="1" x14ac:dyDescent="0.15">
      <c r="I638" s="70"/>
    </row>
    <row r="639" spans="9:9" ht="14.25" customHeight="1" x14ac:dyDescent="0.15">
      <c r="I639" s="70"/>
    </row>
    <row r="640" spans="9:9" ht="14.25" customHeight="1" x14ac:dyDescent="0.15">
      <c r="I640" s="70"/>
    </row>
    <row r="641" spans="9:9" ht="14.25" customHeight="1" x14ac:dyDescent="0.15">
      <c r="I641" s="70"/>
    </row>
    <row r="642" spans="9:9" ht="14.25" customHeight="1" x14ac:dyDescent="0.15">
      <c r="I642" s="70"/>
    </row>
    <row r="643" spans="9:9" ht="14.25" customHeight="1" x14ac:dyDescent="0.15">
      <c r="I643" s="70"/>
    </row>
    <row r="644" spans="9:9" ht="14.25" customHeight="1" x14ac:dyDescent="0.15">
      <c r="I644" s="70"/>
    </row>
    <row r="645" spans="9:9" ht="14.25" customHeight="1" x14ac:dyDescent="0.15">
      <c r="I645" s="70"/>
    </row>
    <row r="646" spans="9:9" ht="14.25" customHeight="1" x14ac:dyDescent="0.15">
      <c r="I646" s="70"/>
    </row>
    <row r="647" spans="9:9" ht="14.25" customHeight="1" x14ac:dyDescent="0.15">
      <c r="I647" s="70"/>
    </row>
    <row r="648" spans="9:9" ht="14.25" customHeight="1" x14ac:dyDescent="0.15">
      <c r="I648" s="70"/>
    </row>
    <row r="649" spans="9:9" ht="14.25" customHeight="1" x14ac:dyDescent="0.15">
      <c r="I649" s="70"/>
    </row>
    <row r="650" spans="9:9" ht="14.25" customHeight="1" x14ac:dyDescent="0.15">
      <c r="I650" s="70"/>
    </row>
    <row r="651" spans="9:9" ht="14.25" customHeight="1" x14ac:dyDescent="0.15">
      <c r="I651" s="70"/>
    </row>
    <row r="652" spans="9:9" ht="14.25" customHeight="1" x14ac:dyDescent="0.15">
      <c r="I652" s="70"/>
    </row>
    <row r="653" spans="9:9" ht="14.25" customHeight="1" x14ac:dyDescent="0.15">
      <c r="I653" s="70"/>
    </row>
    <row r="654" spans="9:9" ht="14.25" customHeight="1" x14ac:dyDescent="0.15">
      <c r="I654" s="70"/>
    </row>
    <row r="655" spans="9:9" ht="14.25" customHeight="1" x14ac:dyDescent="0.15">
      <c r="I655" s="70"/>
    </row>
    <row r="656" spans="9:9" ht="14.25" customHeight="1" x14ac:dyDescent="0.15">
      <c r="I656" s="70"/>
    </row>
    <row r="657" spans="9:9" ht="14.25" customHeight="1" x14ac:dyDescent="0.15">
      <c r="I657" s="70"/>
    </row>
    <row r="658" spans="9:9" ht="14.25" customHeight="1" x14ac:dyDescent="0.15">
      <c r="I658" s="70"/>
    </row>
    <row r="659" spans="9:9" ht="14.25" customHeight="1" x14ac:dyDescent="0.15">
      <c r="I659" s="70"/>
    </row>
    <row r="660" spans="9:9" ht="14.25" customHeight="1" x14ac:dyDescent="0.15">
      <c r="I660" s="70"/>
    </row>
    <row r="661" spans="9:9" ht="14.25" customHeight="1" x14ac:dyDescent="0.15">
      <c r="I661" s="70"/>
    </row>
    <row r="662" spans="9:9" ht="14.25" customHeight="1" x14ac:dyDescent="0.15">
      <c r="I662" s="70"/>
    </row>
    <row r="663" spans="9:9" ht="14.25" customHeight="1" x14ac:dyDescent="0.15">
      <c r="I663" s="70"/>
    </row>
    <row r="664" spans="9:9" ht="14.25" customHeight="1" x14ac:dyDescent="0.15">
      <c r="I664" s="70"/>
    </row>
    <row r="665" spans="9:9" ht="14.25" customHeight="1" x14ac:dyDescent="0.15">
      <c r="I665" s="70"/>
    </row>
    <row r="666" spans="9:9" ht="14.25" customHeight="1" x14ac:dyDescent="0.15">
      <c r="I666" s="70"/>
    </row>
    <row r="667" spans="9:9" ht="14.25" customHeight="1" x14ac:dyDescent="0.15">
      <c r="I667" s="70"/>
    </row>
    <row r="668" spans="9:9" ht="14.25" customHeight="1" x14ac:dyDescent="0.15">
      <c r="I668" s="70"/>
    </row>
    <row r="669" spans="9:9" ht="14.25" customHeight="1" x14ac:dyDescent="0.15">
      <c r="I669" s="70"/>
    </row>
    <row r="670" spans="9:9" ht="14.25" customHeight="1" x14ac:dyDescent="0.15">
      <c r="I670" s="70"/>
    </row>
    <row r="671" spans="9:9" ht="14.25" customHeight="1" x14ac:dyDescent="0.15">
      <c r="I671" s="70"/>
    </row>
    <row r="672" spans="9:9" ht="14.25" customHeight="1" x14ac:dyDescent="0.15">
      <c r="I672" s="70"/>
    </row>
    <row r="673" spans="9:9" ht="14.25" customHeight="1" x14ac:dyDescent="0.15">
      <c r="I673" s="70"/>
    </row>
    <row r="674" spans="9:9" ht="14.25" customHeight="1" x14ac:dyDescent="0.15">
      <c r="I674" s="70"/>
    </row>
    <row r="675" spans="9:9" ht="14.25" customHeight="1" x14ac:dyDescent="0.15">
      <c r="I675" s="70"/>
    </row>
    <row r="676" spans="9:9" ht="14.25" customHeight="1" x14ac:dyDescent="0.15">
      <c r="I676" s="70"/>
    </row>
    <row r="677" spans="9:9" ht="14.25" customHeight="1" x14ac:dyDescent="0.15">
      <c r="I677" s="70"/>
    </row>
    <row r="678" spans="9:9" ht="14.25" customHeight="1" x14ac:dyDescent="0.15">
      <c r="I678" s="70"/>
    </row>
    <row r="679" spans="9:9" ht="14.25" customHeight="1" x14ac:dyDescent="0.15">
      <c r="I679" s="70"/>
    </row>
    <row r="680" spans="9:9" ht="14.25" customHeight="1" x14ac:dyDescent="0.15">
      <c r="I680" s="70"/>
    </row>
    <row r="681" spans="9:9" ht="14.25" customHeight="1" x14ac:dyDescent="0.15">
      <c r="I681" s="70"/>
    </row>
    <row r="682" spans="9:9" ht="14.25" customHeight="1" x14ac:dyDescent="0.15">
      <c r="I682" s="70"/>
    </row>
    <row r="683" spans="9:9" ht="14.25" customHeight="1" x14ac:dyDescent="0.15">
      <c r="I683" s="70"/>
    </row>
    <row r="684" spans="9:9" ht="14.25" customHeight="1" x14ac:dyDescent="0.15">
      <c r="I684" s="70"/>
    </row>
    <row r="685" spans="9:9" ht="14.25" customHeight="1" x14ac:dyDescent="0.15">
      <c r="I685" s="70"/>
    </row>
    <row r="686" spans="9:9" ht="14.25" customHeight="1" x14ac:dyDescent="0.15">
      <c r="I686" s="70"/>
    </row>
    <row r="687" spans="9:9" ht="14.25" customHeight="1" x14ac:dyDescent="0.15">
      <c r="I687" s="70"/>
    </row>
    <row r="688" spans="9:9" ht="14.25" customHeight="1" x14ac:dyDescent="0.15">
      <c r="I688" s="70"/>
    </row>
    <row r="689" spans="9:9" ht="14.25" customHeight="1" x14ac:dyDescent="0.15">
      <c r="I689" s="70"/>
    </row>
    <row r="690" spans="9:9" ht="14.25" customHeight="1" x14ac:dyDescent="0.15">
      <c r="I690" s="70"/>
    </row>
    <row r="691" spans="9:9" ht="14.25" customHeight="1" x14ac:dyDescent="0.15">
      <c r="I691" s="70"/>
    </row>
    <row r="692" spans="9:9" ht="14.25" customHeight="1" x14ac:dyDescent="0.15">
      <c r="I692" s="70"/>
    </row>
    <row r="693" spans="9:9" ht="14.25" customHeight="1" x14ac:dyDescent="0.15">
      <c r="I693" s="70"/>
    </row>
    <row r="694" spans="9:9" ht="14.25" customHeight="1" x14ac:dyDescent="0.15">
      <c r="I694" s="70"/>
    </row>
    <row r="695" spans="9:9" ht="14.25" customHeight="1" x14ac:dyDescent="0.15">
      <c r="I695" s="70"/>
    </row>
    <row r="696" spans="9:9" ht="14.25" customHeight="1" x14ac:dyDescent="0.15">
      <c r="I696" s="70"/>
    </row>
    <row r="697" spans="9:9" ht="14.25" customHeight="1" x14ac:dyDescent="0.15">
      <c r="I697" s="70"/>
    </row>
    <row r="698" spans="9:9" ht="14.25" customHeight="1" x14ac:dyDescent="0.15">
      <c r="I698" s="70"/>
    </row>
    <row r="699" spans="9:9" ht="14.25" customHeight="1" x14ac:dyDescent="0.15">
      <c r="I699" s="70"/>
    </row>
    <row r="700" spans="9:9" ht="14.25" customHeight="1" x14ac:dyDescent="0.15">
      <c r="I700" s="70"/>
    </row>
    <row r="701" spans="9:9" ht="14.25" customHeight="1" x14ac:dyDescent="0.15">
      <c r="I701" s="70"/>
    </row>
    <row r="702" spans="9:9" ht="14.25" customHeight="1" x14ac:dyDescent="0.15">
      <c r="I702" s="70"/>
    </row>
    <row r="703" spans="9:9" ht="14.25" customHeight="1" x14ac:dyDescent="0.15">
      <c r="I703" s="70"/>
    </row>
    <row r="704" spans="9:9" ht="14.25" customHeight="1" x14ac:dyDescent="0.15">
      <c r="I704" s="70"/>
    </row>
    <row r="705" spans="9:9" ht="14.25" customHeight="1" x14ac:dyDescent="0.15">
      <c r="I705" s="70"/>
    </row>
    <row r="706" spans="9:9" ht="14.25" customHeight="1" x14ac:dyDescent="0.15">
      <c r="I706" s="70"/>
    </row>
    <row r="707" spans="9:9" ht="14.25" customHeight="1" x14ac:dyDescent="0.15">
      <c r="I707" s="70"/>
    </row>
    <row r="708" spans="9:9" ht="14.25" customHeight="1" x14ac:dyDescent="0.15">
      <c r="I708" s="70"/>
    </row>
    <row r="709" spans="9:9" ht="14.25" customHeight="1" x14ac:dyDescent="0.15">
      <c r="I709" s="70"/>
    </row>
    <row r="710" spans="9:9" ht="14.25" customHeight="1" x14ac:dyDescent="0.15">
      <c r="I710" s="70"/>
    </row>
    <row r="711" spans="9:9" ht="14.25" customHeight="1" x14ac:dyDescent="0.15">
      <c r="I711" s="70"/>
    </row>
    <row r="712" spans="9:9" ht="14.25" customHeight="1" x14ac:dyDescent="0.15">
      <c r="I712" s="70"/>
    </row>
    <row r="713" spans="9:9" ht="14.25" customHeight="1" x14ac:dyDescent="0.15">
      <c r="I713" s="70"/>
    </row>
    <row r="714" spans="9:9" ht="14.25" customHeight="1" x14ac:dyDescent="0.15">
      <c r="I714" s="70"/>
    </row>
    <row r="715" spans="9:9" ht="14.25" customHeight="1" x14ac:dyDescent="0.15">
      <c r="I715" s="70"/>
    </row>
    <row r="716" spans="9:9" ht="14.25" customHeight="1" x14ac:dyDescent="0.15">
      <c r="I716" s="70"/>
    </row>
    <row r="717" spans="9:9" ht="14.25" customHeight="1" x14ac:dyDescent="0.15">
      <c r="I717" s="70"/>
    </row>
    <row r="718" spans="9:9" ht="14.25" customHeight="1" x14ac:dyDescent="0.15">
      <c r="I718" s="70"/>
    </row>
    <row r="719" spans="9:9" ht="14.25" customHeight="1" x14ac:dyDescent="0.15">
      <c r="I719" s="70"/>
    </row>
    <row r="720" spans="9:9" ht="14.25" customHeight="1" x14ac:dyDescent="0.15">
      <c r="I720" s="70"/>
    </row>
    <row r="721" spans="9:9" ht="14.25" customHeight="1" x14ac:dyDescent="0.15">
      <c r="I721" s="70"/>
    </row>
    <row r="722" spans="9:9" ht="14.25" customHeight="1" x14ac:dyDescent="0.15">
      <c r="I722" s="70"/>
    </row>
    <row r="723" spans="9:9" ht="14.25" customHeight="1" x14ac:dyDescent="0.15">
      <c r="I723" s="70"/>
    </row>
    <row r="724" spans="9:9" ht="14.25" customHeight="1" x14ac:dyDescent="0.15">
      <c r="I724" s="70"/>
    </row>
    <row r="725" spans="9:9" ht="14.25" customHeight="1" x14ac:dyDescent="0.15">
      <c r="I725" s="70"/>
    </row>
    <row r="726" spans="9:9" ht="14.25" customHeight="1" x14ac:dyDescent="0.15">
      <c r="I726" s="70"/>
    </row>
    <row r="727" spans="9:9" ht="14.25" customHeight="1" x14ac:dyDescent="0.15">
      <c r="I727" s="70"/>
    </row>
    <row r="728" spans="9:9" ht="14.25" customHeight="1" x14ac:dyDescent="0.15">
      <c r="I728" s="70"/>
    </row>
    <row r="729" spans="9:9" ht="14.25" customHeight="1" x14ac:dyDescent="0.15">
      <c r="I729" s="70"/>
    </row>
    <row r="730" spans="9:9" ht="14.25" customHeight="1" x14ac:dyDescent="0.15">
      <c r="I730" s="70"/>
    </row>
    <row r="731" spans="9:9" ht="14.25" customHeight="1" x14ac:dyDescent="0.15">
      <c r="I731" s="70"/>
    </row>
    <row r="732" spans="9:9" ht="14.25" customHeight="1" x14ac:dyDescent="0.15">
      <c r="I732" s="70"/>
    </row>
    <row r="733" spans="9:9" ht="14.25" customHeight="1" x14ac:dyDescent="0.15">
      <c r="I733" s="70"/>
    </row>
    <row r="734" spans="9:9" ht="14.25" customHeight="1" x14ac:dyDescent="0.15">
      <c r="I734" s="70"/>
    </row>
    <row r="735" spans="9:9" ht="14.25" customHeight="1" x14ac:dyDescent="0.15">
      <c r="I735" s="70"/>
    </row>
    <row r="736" spans="9:9" ht="14.25" customHeight="1" x14ac:dyDescent="0.15">
      <c r="I736" s="70"/>
    </row>
    <row r="737" spans="9:9" ht="14.25" customHeight="1" x14ac:dyDescent="0.15">
      <c r="I737" s="70"/>
    </row>
    <row r="738" spans="9:9" ht="14.25" customHeight="1" x14ac:dyDescent="0.15">
      <c r="I738" s="70"/>
    </row>
    <row r="739" spans="9:9" ht="14.25" customHeight="1" x14ac:dyDescent="0.15">
      <c r="I739" s="70"/>
    </row>
    <row r="740" spans="9:9" ht="14.25" customHeight="1" x14ac:dyDescent="0.15">
      <c r="I740" s="70"/>
    </row>
    <row r="741" spans="9:9" ht="14.25" customHeight="1" x14ac:dyDescent="0.15">
      <c r="I741" s="70"/>
    </row>
    <row r="742" spans="9:9" ht="14.25" customHeight="1" x14ac:dyDescent="0.15">
      <c r="I742" s="70"/>
    </row>
    <row r="743" spans="9:9" ht="14.25" customHeight="1" x14ac:dyDescent="0.15">
      <c r="I743" s="70"/>
    </row>
    <row r="744" spans="9:9" ht="14.25" customHeight="1" x14ac:dyDescent="0.15">
      <c r="I744" s="70"/>
    </row>
    <row r="745" spans="9:9" ht="14.25" customHeight="1" x14ac:dyDescent="0.15">
      <c r="I745" s="70"/>
    </row>
    <row r="746" spans="9:9" ht="14.25" customHeight="1" x14ac:dyDescent="0.15">
      <c r="I746" s="70"/>
    </row>
    <row r="747" spans="9:9" ht="14.25" customHeight="1" x14ac:dyDescent="0.15">
      <c r="I747" s="70"/>
    </row>
    <row r="748" spans="9:9" ht="14.25" customHeight="1" x14ac:dyDescent="0.15">
      <c r="I748" s="70"/>
    </row>
    <row r="749" spans="9:9" ht="14.25" customHeight="1" x14ac:dyDescent="0.15">
      <c r="I749" s="70"/>
    </row>
    <row r="750" spans="9:9" ht="14.25" customHeight="1" x14ac:dyDescent="0.15">
      <c r="I750" s="70"/>
    </row>
    <row r="751" spans="9:9" ht="14.25" customHeight="1" x14ac:dyDescent="0.15">
      <c r="I751" s="70"/>
    </row>
    <row r="752" spans="9:9" ht="14.25" customHeight="1" x14ac:dyDescent="0.15">
      <c r="I752" s="70"/>
    </row>
    <row r="753" spans="9:9" ht="14.25" customHeight="1" x14ac:dyDescent="0.15">
      <c r="I753" s="70"/>
    </row>
    <row r="754" spans="9:9" ht="14.25" customHeight="1" x14ac:dyDescent="0.15">
      <c r="I754" s="70"/>
    </row>
    <row r="755" spans="9:9" ht="14.25" customHeight="1" x14ac:dyDescent="0.15">
      <c r="I755" s="70"/>
    </row>
    <row r="756" spans="9:9" ht="14.25" customHeight="1" x14ac:dyDescent="0.15">
      <c r="I756" s="70"/>
    </row>
    <row r="757" spans="9:9" ht="14.25" customHeight="1" x14ac:dyDescent="0.15">
      <c r="I757" s="70"/>
    </row>
    <row r="758" spans="9:9" ht="14.25" customHeight="1" x14ac:dyDescent="0.15">
      <c r="I758" s="70"/>
    </row>
    <row r="759" spans="9:9" ht="14.25" customHeight="1" x14ac:dyDescent="0.15">
      <c r="I759" s="70"/>
    </row>
    <row r="760" spans="9:9" ht="14.25" customHeight="1" x14ac:dyDescent="0.15">
      <c r="I760" s="70"/>
    </row>
    <row r="761" spans="9:9" ht="14.25" customHeight="1" x14ac:dyDescent="0.15">
      <c r="I761" s="70"/>
    </row>
    <row r="762" spans="9:9" ht="14.25" customHeight="1" x14ac:dyDescent="0.15">
      <c r="I762" s="70"/>
    </row>
    <row r="763" spans="9:9" ht="14.25" customHeight="1" x14ac:dyDescent="0.15">
      <c r="I763" s="70"/>
    </row>
    <row r="764" spans="9:9" ht="14.25" customHeight="1" x14ac:dyDescent="0.15">
      <c r="I764" s="70"/>
    </row>
    <row r="765" spans="9:9" ht="14.25" customHeight="1" x14ac:dyDescent="0.15">
      <c r="I765" s="70"/>
    </row>
    <row r="766" spans="9:9" ht="14.25" customHeight="1" x14ac:dyDescent="0.15">
      <c r="I766" s="70"/>
    </row>
    <row r="767" spans="9:9" ht="14.25" customHeight="1" x14ac:dyDescent="0.15">
      <c r="I767" s="70"/>
    </row>
    <row r="768" spans="9:9" ht="14.25" customHeight="1" x14ac:dyDescent="0.15">
      <c r="I768" s="70"/>
    </row>
    <row r="769" spans="9:9" ht="14.25" customHeight="1" x14ac:dyDescent="0.15">
      <c r="I769" s="70"/>
    </row>
    <row r="770" spans="9:9" ht="14.25" customHeight="1" x14ac:dyDescent="0.15">
      <c r="I770" s="70"/>
    </row>
    <row r="771" spans="9:9" ht="14.25" customHeight="1" x14ac:dyDescent="0.15">
      <c r="I771" s="70"/>
    </row>
    <row r="772" spans="9:9" ht="14.25" customHeight="1" x14ac:dyDescent="0.15">
      <c r="I772" s="70"/>
    </row>
    <row r="773" spans="9:9" ht="14.25" customHeight="1" x14ac:dyDescent="0.15">
      <c r="I773" s="70"/>
    </row>
    <row r="774" spans="9:9" ht="14.25" customHeight="1" x14ac:dyDescent="0.15">
      <c r="I774" s="70"/>
    </row>
    <row r="775" spans="9:9" ht="14.25" customHeight="1" x14ac:dyDescent="0.15">
      <c r="I775" s="70"/>
    </row>
    <row r="776" spans="9:9" ht="14.25" customHeight="1" x14ac:dyDescent="0.15">
      <c r="I776" s="70"/>
    </row>
    <row r="777" spans="9:9" ht="14.25" customHeight="1" x14ac:dyDescent="0.15">
      <c r="I777" s="70"/>
    </row>
    <row r="778" spans="9:9" ht="14.25" customHeight="1" x14ac:dyDescent="0.15">
      <c r="I778" s="70"/>
    </row>
    <row r="779" spans="9:9" ht="14.25" customHeight="1" x14ac:dyDescent="0.15">
      <c r="I779" s="70"/>
    </row>
    <row r="780" spans="9:9" ht="14.25" customHeight="1" x14ac:dyDescent="0.15">
      <c r="I780" s="70"/>
    </row>
    <row r="781" spans="9:9" ht="14.25" customHeight="1" x14ac:dyDescent="0.15">
      <c r="I781" s="70"/>
    </row>
    <row r="782" spans="9:9" ht="14.25" customHeight="1" x14ac:dyDescent="0.15">
      <c r="I782" s="70"/>
    </row>
    <row r="783" spans="9:9" ht="14.25" customHeight="1" x14ac:dyDescent="0.15">
      <c r="I783" s="70"/>
    </row>
    <row r="784" spans="9:9" ht="14.25" customHeight="1" x14ac:dyDescent="0.15">
      <c r="I784" s="70"/>
    </row>
    <row r="785" spans="9:9" ht="14.25" customHeight="1" x14ac:dyDescent="0.15">
      <c r="I785" s="70"/>
    </row>
    <row r="786" spans="9:9" ht="14.25" customHeight="1" x14ac:dyDescent="0.15">
      <c r="I786" s="70"/>
    </row>
    <row r="787" spans="9:9" ht="14.25" customHeight="1" x14ac:dyDescent="0.15">
      <c r="I787" s="70"/>
    </row>
    <row r="788" spans="9:9" ht="14.25" customHeight="1" x14ac:dyDescent="0.15">
      <c r="I788" s="70"/>
    </row>
    <row r="789" spans="9:9" ht="14.25" customHeight="1" x14ac:dyDescent="0.15">
      <c r="I789" s="70"/>
    </row>
    <row r="790" spans="9:9" ht="14.25" customHeight="1" x14ac:dyDescent="0.15">
      <c r="I790" s="70"/>
    </row>
    <row r="791" spans="9:9" ht="14.25" customHeight="1" x14ac:dyDescent="0.15">
      <c r="I791" s="70"/>
    </row>
    <row r="792" spans="9:9" ht="14.25" customHeight="1" x14ac:dyDescent="0.15">
      <c r="I792" s="70"/>
    </row>
    <row r="793" spans="9:9" ht="14.25" customHeight="1" x14ac:dyDescent="0.15">
      <c r="I793" s="70"/>
    </row>
    <row r="794" spans="9:9" ht="14.25" customHeight="1" x14ac:dyDescent="0.15">
      <c r="I794" s="70"/>
    </row>
    <row r="795" spans="9:9" ht="14.25" customHeight="1" x14ac:dyDescent="0.15">
      <c r="I795" s="70"/>
    </row>
    <row r="796" spans="9:9" ht="14.25" customHeight="1" x14ac:dyDescent="0.15">
      <c r="I796" s="70"/>
    </row>
    <row r="797" spans="9:9" ht="14.25" customHeight="1" x14ac:dyDescent="0.15">
      <c r="I797" s="70"/>
    </row>
    <row r="798" spans="9:9" ht="14.25" customHeight="1" x14ac:dyDescent="0.15">
      <c r="I798" s="70"/>
    </row>
    <row r="799" spans="9:9" ht="14.25" customHeight="1" x14ac:dyDescent="0.15">
      <c r="I799" s="70"/>
    </row>
    <row r="800" spans="9:9" ht="14.25" customHeight="1" x14ac:dyDescent="0.15">
      <c r="I800" s="70"/>
    </row>
    <row r="801" spans="9:9" ht="14.25" customHeight="1" x14ac:dyDescent="0.15">
      <c r="I801" s="70"/>
    </row>
    <row r="802" spans="9:9" ht="14.25" customHeight="1" x14ac:dyDescent="0.15">
      <c r="I802" s="70"/>
    </row>
    <row r="803" spans="9:9" ht="14.25" customHeight="1" x14ac:dyDescent="0.15">
      <c r="I803" s="70"/>
    </row>
    <row r="804" spans="9:9" ht="14.25" customHeight="1" x14ac:dyDescent="0.15">
      <c r="I804" s="70"/>
    </row>
    <row r="805" spans="9:9" ht="14.25" customHeight="1" x14ac:dyDescent="0.15">
      <c r="I805" s="70"/>
    </row>
    <row r="806" spans="9:9" ht="14.25" customHeight="1" x14ac:dyDescent="0.15">
      <c r="I806" s="70"/>
    </row>
    <row r="807" spans="9:9" ht="14.25" customHeight="1" x14ac:dyDescent="0.15">
      <c r="I807" s="70"/>
    </row>
    <row r="808" spans="9:9" ht="14.25" customHeight="1" x14ac:dyDescent="0.15">
      <c r="I808" s="70"/>
    </row>
    <row r="809" spans="9:9" ht="14.25" customHeight="1" x14ac:dyDescent="0.15">
      <c r="I809" s="70"/>
    </row>
    <row r="810" spans="9:9" ht="14.25" customHeight="1" x14ac:dyDescent="0.15">
      <c r="I810" s="70"/>
    </row>
    <row r="811" spans="9:9" ht="14.25" customHeight="1" x14ac:dyDescent="0.15">
      <c r="I811" s="70"/>
    </row>
    <row r="812" spans="9:9" ht="14.25" customHeight="1" x14ac:dyDescent="0.15">
      <c r="I812" s="70"/>
    </row>
    <row r="813" spans="9:9" ht="14.25" customHeight="1" x14ac:dyDescent="0.15">
      <c r="I813" s="70"/>
    </row>
    <row r="814" spans="9:9" ht="14.25" customHeight="1" x14ac:dyDescent="0.15">
      <c r="I814" s="70"/>
    </row>
    <row r="815" spans="9:9" ht="14.25" customHeight="1" x14ac:dyDescent="0.15">
      <c r="I815" s="70"/>
    </row>
    <row r="816" spans="9:9" ht="14.25" customHeight="1" x14ac:dyDescent="0.15">
      <c r="I816" s="70"/>
    </row>
    <row r="817" spans="9:9" ht="14.25" customHeight="1" x14ac:dyDescent="0.15">
      <c r="I817" s="70"/>
    </row>
    <row r="818" spans="9:9" ht="14.25" customHeight="1" x14ac:dyDescent="0.15">
      <c r="I818" s="70"/>
    </row>
    <row r="819" spans="9:9" ht="14.25" customHeight="1" x14ac:dyDescent="0.15">
      <c r="I819" s="70"/>
    </row>
    <row r="820" spans="9:9" ht="14.25" customHeight="1" x14ac:dyDescent="0.15">
      <c r="I820" s="70"/>
    </row>
    <row r="821" spans="9:9" ht="14.25" customHeight="1" x14ac:dyDescent="0.15">
      <c r="I821" s="70"/>
    </row>
    <row r="822" spans="9:9" ht="14.25" customHeight="1" x14ac:dyDescent="0.15">
      <c r="I822" s="70"/>
    </row>
    <row r="823" spans="9:9" ht="14.25" customHeight="1" x14ac:dyDescent="0.15">
      <c r="I823" s="70"/>
    </row>
    <row r="824" spans="9:9" ht="14.25" customHeight="1" x14ac:dyDescent="0.15">
      <c r="I824" s="70"/>
    </row>
    <row r="825" spans="9:9" ht="14.25" customHeight="1" x14ac:dyDescent="0.15">
      <c r="I825" s="70"/>
    </row>
    <row r="826" spans="9:9" ht="14.25" customHeight="1" x14ac:dyDescent="0.15">
      <c r="I826" s="70"/>
    </row>
    <row r="827" spans="9:9" ht="14.25" customHeight="1" x14ac:dyDescent="0.15">
      <c r="I827" s="70"/>
    </row>
    <row r="828" spans="9:9" ht="14.25" customHeight="1" x14ac:dyDescent="0.15">
      <c r="I828" s="70"/>
    </row>
    <row r="829" spans="9:9" ht="14.25" customHeight="1" x14ac:dyDescent="0.15">
      <c r="I829" s="70"/>
    </row>
    <row r="830" spans="9:9" ht="14.25" customHeight="1" x14ac:dyDescent="0.15">
      <c r="I830" s="70"/>
    </row>
    <row r="831" spans="9:9" ht="14.25" customHeight="1" x14ac:dyDescent="0.15">
      <c r="I831" s="70"/>
    </row>
    <row r="832" spans="9:9" ht="14.25" customHeight="1" x14ac:dyDescent="0.15">
      <c r="I832" s="70"/>
    </row>
    <row r="833" spans="9:9" ht="14.25" customHeight="1" x14ac:dyDescent="0.15">
      <c r="I833" s="70"/>
    </row>
    <row r="834" spans="9:9" ht="14.25" customHeight="1" x14ac:dyDescent="0.15">
      <c r="I834" s="70"/>
    </row>
    <row r="835" spans="9:9" ht="14.25" customHeight="1" x14ac:dyDescent="0.15">
      <c r="I835" s="70"/>
    </row>
    <row r="836" spans="9:9" ht="14.25" customHeight="1" x14ac:dyDescent="0.15">
      <c r="I836" s="70"/>
    </row>
    <row r="837" spans="9:9" ht="14.25" customHeight="1" x14ac:dyDescent="0.15">
      <c r="I837" s="70"/>
    </row>
    <row r="838" spans="9:9" ht="14.25" customHeight="1" x14ac:dyDescent="0.15">
      <c r="I838" s="70"/>
    </row>
    <row r="839" spans="9:9" ht="14.25" customHeight="1" x14ac:dyDescent="0.15">
      <c r="I839" s="70"/>
    </row>
    <row r="840" spans="9:9" ht="14.25" customHeight="1" x14ac:dyDescent="0.15">
      <c r="I840" s="70"/>
    </row>
    <row r="841" spans="9:9" ht="14.25" customHeight="1" x14ac:dyDescent="0.15">
      <c r="I841" s="70"/>
    </row>
    <row r="842" spans="9:9" ht="14.25" customHeight="1" x14ac:dyDescent="0.15">
      <c r="I842" s="70"/>
    </row>
    <row r="843" spans="9:9" ht="14.25" customHeight="1" x14ac:dyDescent="0.15">
      <c r="I843" s="70"/>
    </row>
    <row r="844" spans="9:9" ht="14.25" customHeight="1" x14ac:dyDescent="0.15">
      <c r="I844" s="70"/>
    </row>
    <row r="845" spans="9:9" ht="14.25" customHeight="1" x14ac:dyDescent="0.15">
      <c r="I845" s="70"/>
    </row>
    <row r="846" spans="9:9" ht="14.25" customHeight="1" x14ac:dyDescent="0.15">
      <c r="I846" s="70"/>
    </row>
    <row r="847" spans="9:9" ht="14.25" customHeight="1" x14ac:dyDescent="0.15">
      <c r="I847" s="70"/>
    </row>
    <row r="848" spans="9:9" ht="14.25" customHeight="1" x14ac:dyDescent="0.15">
      <c r="I848" s="70"/>
    </row>
    <row r="849" spans="9:9" ht="14.25" customHeight="1" x14ac:dyDescent="0.15">
      <c r="I849" s="70"/>
    </row>
    <row r="850" spans="9:9" ht="14.25" customHeight="1" x14ac:dyDescent="0.15">
      <c r="I850" s="70"/>
    </row>
    <row r="851" spans="9:9" ht="14.25" customHeight="1" x14ac:dyDescent="0.15">
      <c r="I851" s="70"/>
    </row>
    <row r="852" spans="9:9" ht="14.25" customHeight="1" x14ac:dyDescent="0.15">
      <c r="I852" s="70"/>
    </row>
    <row r="853" spans="9:9" ht="14.25" customHeight="1" x14ac:dyDescent="0.15">
      <c r="I853" s="70"/>
    </row>
    <row r="854" spans="9:9" ht="14.25" customHeight="1" x14ac:dyDescent="0.15">
      <c r="I854" s="70"/>
    </row>
    <row r="855" spans="9:9" ht="14.25" customHeight="1" x14ac:dyDescent="0.15">
      <c r="I855" s="70"/>
    </row>
    <row r="856" spans="9:9" ht="14.25" customHeight="1" x14ac:dyDescent="0.15">
      <c r="I856" s="70"/>
    </row>
    <row r="857" spans="9:9" ht="14.25" customHeight="1" x14ac:dyDescent="0.15">
      <c r="I857" s="70"/>
    </row>
    <row r="858" spans="9:9" ht="14.25" customHeight="1" x14ac:dyDescent="0.15">
      <c r="I858" s="70"/>
    </row>
    <row r="859" spans="9:9" ht="14.25" customHeight="1" x14ac:dyDescent="0.15">
      <c r="I859" s="70"/>
    </row>
    <row r="860" spans="9:9" ht="14.25" customHeight="1" x14ac:dyDescent="0.15">
      <c r="I860" s="70"/>
    </row>
    <row r="861" spans="9:9" ht="14.25" customHeight="1" x14ac:dyDescent="0.15">
      <c r="I861" s="70"/>
    </row>
    <row r="862" spans="9:9" ht="14.25" customHeight="1" x14ac:dyDescent="0.15">
      <c r="I862" s="70"/>
    </row>
    <row r="863" spans="9:9" ht="14.25" customHeight="1" x14ac:dyDescent="0.15">
      <c r="I863" s="70"/>
    </row>
    <row r="864" spans="9:9" ht="14.25" customHeight="1" x14ac:dyDescent="0.15">
      <c r="I864" s="70"/>
    </row>
    <row r="865" spans="9:9" ht="14.25" customHeight="1" x14ac:dyDescent="0.15">
      <c r="I865" s="70"/>
    </row>
    <row r="866" spans="9:9" ht="14.25" customHeight="1" x14ac:dyDescent="0.15">
      <c r="I866" s="70"/>
    </row>
    <row r="867" spans="9:9" ht="14.25" customHeight="1" x14ac:dyDescent="0.15">
      <c r="I867" s="70"/>
    </row>
    <row r="868" spans="9:9" ht="14.25" customHeight="1" x14ac:dyDescent="0.15">
      <c r="I868" s="70"/>
    </row>
    <row r="869" spans="9:9" ht="14.25" customHeight="1" x14ac:dyDescent="0.15">
      <c r="I869" s="70"/>
    </row>
    <row r="870" spans="9:9" ht="14.25" customHeight="1" x14ac:dyDescent="0.15">
      <c r="I870" s="70"/>
    </row>
    <row r="871" spans="9:9" ht="14.25" customHeight="1" x14ac:dyDescent="0.15">
      <c r="I871" s="70"/>
    </row>
    <row r="872" spans="9:9" ht="14.25" customHeight="1" x14ac:dyDescent="0.15">
      <c r="I872" s="70"/>
    </row>
    <row r="873" spans="9:9" ht="14.25" customHeight="1" x14ac:dyDescent="0.15">
      <c r="I873" s="70"/>
    </row>
    <row r="874" spans="9:9" ht="14.25" customHeight="1" x14ac:dyDescent="0.15">
      <c r="I874" s="70"/>
    </row>
    <row r="875" spans="9:9" ht="14.25" customHeight="1" x14ac:dyDescent="0.15">
      <c r="I875" s="70"/>
    </row>
    <row r="876" spans="9:9" ht="14.25" customHeight="1" x14ac:dyDescent="0.15">
      <c r="I876" s="70"/>
    </row>
    <row r="877" spans="9:9" ht="14.25" customHeight="1" x14ac:dyDescent="0.15">
      <c r="I877" s="70"/>
    </row>
    <row r="878" spans="9:9" ht="14.25" customHeight="1" x14ac:dyDescent="0.15">
      <c r="I878" s="70"/>
    </row>
    <row r="879" spans="9:9" ht="14.25" customHeight="1" x14ac:dyDescent="0.15">
      <c r="I879" s="70"/>
    </row>
    <row r="880" spans="9:9" ht="14.25" customHeight="1" x14ac:dyDescent="0.15">
      <c r="I880" s="70"/>
    </row>
    <row r="881" spans="9:9" ht="14.25" customHeight="1" x14ac:dyDescent="0.15">
      <c r="I881" s="70"/>
    </row>
    <row r="882" spans="9:9" ht="14.25" customHeight="1" x14ac:dyDescent="0.15">
      <c r="I882" s="70"/>
    </row>
    <row r="883" spans="9:9" ht="14.25" customHeight="1" x14ac:dyDescent="0.15">
      <c r="I883" s="70"/>
    </row>
    <row r="884" spans="9:9" ht="14.25" customHeight="1" x14ac:dyDescent="0.15">
      <c r="I884" s="70"/>
    </row>
    <row r="885" spans="9:9" ht="14.25" customHeight="1" x14ac:dyDescent="0.15">
      <c r="I885" s="70"/>
    </row>
    <row r="886" spans="9:9" ht="14.25" customHeight="1" x14ac:dyDescent="0.15">
      <c r="I886" s="70"/>
    </row>
    <row r="887" spans="9:9" ht="14.25" customHeight="1" x14ac:dyDescent="0.15">
      <c r="I887" s="70"/>
    </row>
    <row r="888" spans="9:9" ht="14.25" customHeight="1" x14ac:dyDescent="0.15">
      <c r="I888" s="70"/>
    </row>
    <row r="889" spans="9:9" ht="14.25" customHeight="1" x14ac:dyDescent="0.15">
      <c r="I889" s="70"/>
    </row>
    <row r="890" spans="9:9" ht="14.25" customHeight="1" x14ac:dyDescent="0.15">
      <c r="I890" s="70"/>
    </row>
    <row r="891" spans="9:9" ht="14.25" customHeight="1" x14ac:dyDescent="0.15">
      <c r="I891" s="70"/>
    </row>
    <row r="892" spans="9:9" ht="14.25" customHeight="1" x14ac:dyDescent="0.15">
      <c r="I892" s="70"/>
    </row>
    <row r="893" spans="9:9" ht="14.25" customHeight="1" x14ac:dyDescent="0.15">
      <c r="I893" s="70"/>
    </row>
    <row r="894" spans="9:9" ht="14.25" customHeight="1" x14ac:dyDescent="0.15">
      <c r="I894" s="70"/>
    </row>
    <row r="895" spans="9:9" ht="14.25" customHeight="1" x14ac:dyDescent="0.15">
      <c r="I895" s="70"/>
    </row>
    <row r="896" spans="9:9" ht="14.25" customHeight="1" x14ac:dyDescent="0.15">
      <c r="I896" s="70"/>
    </row>
    <row r="897" spans="9:9" ht="14.25" customHeight="1" x14ac:dyDescent="0.15">
      <c r="I897" s="70"/>
    </row>
    <row r="898" spans="9:9" ht="14.25" customHeight="1" x14ac:dyDescent="0.15">
      <c r="I898" s="70"/>
    </row>
    <row r="899" spans="9:9" ht="14.25" customHeight="1" x14ac:dyDescent="0.15">
      <c r="I899" s="70"/>
    </row>
    <row r="900" spans="9:9" ht="14.25" customHeight="1" x14ac:dyDescent="0.15">
      <c r="I900" s="70"/>
    </row>
    <row r="901" spans="9:9" ht="14.25" customHeight="1" x14ac:dyDescent="0.15">
      <c r="I901" s="70"/>
    </row>
    <row r="902" spans="9:9" ht="14.25" customHeight="1" x14ac:dyDescent="0.15">
      <c r="I902" s="70"/>
    </row>
    <row r="903" spans="9:9" ht="14.25" customHeight="1" x14ac:dyDescent="0.15">
      <c r="I903" s="70"/>
    </row>
    <row r="904" spans="9:9" ht="14.25" customHeight="1" x14ac:dyDescent="0.15">
      <c r="I904" s="70"/>
    </row>
    <row r="905" spans="9:9" ht="14.25" customHeight="1" x14ac:dyDescent="0.15">
      <c r="I905" s="70"/>
    </row>
    <row r="906" spans="9:9" ht="14.25" customHeight="1" x14ac:dyDescent="0.15">
      <c r="I906" s="70"/>
    </row>
    <row r="907" spans="9:9" ht="14.25" customHeight="1" x14ac:dyDescent="0.15">
      <c r="I907" s="70"/>
    </row>
    <row r="908" spans="9:9" ht="14.25" customHeight="1" x14ac:dyDescent="0.15">
      <c r="I908" s="70"/>
    </row>
    <row r="909" spans="9:9" ht="14.25" customHeight="1" x14ac:dyDescent="0.15">
      <c r="I909" s="70"/>
    </row>
    <row r="910" spans="9:9" ht="14.25" customHeight="1" x14ac:dyDescent="0.15">
      <c r="I910" s="70"/>
    </row>
    <row r="911" spans="9:9" ht="14.25" customHeight="1" x14ac:dyDescent="0.15">
      <c r="I911" s="70"/>
    </row>
    <row r="912" spans="9:9" ht="14.25" customHeight="1" x14ac:dyDescent="0.15">
      <c r="I912" s="70"/>
    </row>
    <row r="913" spans="9:9" ht="14.25" customHeight="1" x14ac:dyDescent="0.15">
      <c r="I913" s="70"/>
    </row>
    <row r="914" spans="9:9" ht="14.25" customHeight="1" x14ac:dyDescent="0.15">
      <c r="I914" s="70"/>
    </row>
    <row r="915" spans="9:9" ht="14.25" customHeight="1" x14ac:dyDescent="0.15">
      <c r="I915" s="70"/>
    </row>
    <row r="916" spans="9:9" ht="14.25" customHeight="1" x14ac:dyDescent="0.15">
      <c r="I916" s="70"/>
    </row>
    <row r="917" spans="9:9" ht="14.25" customHeight="1" x14ac:dyDescent="0.15">
      <c r="I917" s="70"/>
    </row>
    <row r="918" spans="9:9" ht="14.25" customHeight="1" x14ac:dyDescent="0.15">
      <c r="I918" s="70"/>
    </row>
    <row r="919" spans="9:9" ht="14.25" customHeight="1" x14ac:dyDescent="0.15">
      <c r="I919" s="70"/>
    </row>
    <row r="920" spans="9:9" ht="14.25" customHeight="1" x14ac:dyDescent="0.15">
      <c r="I920" s="70"/>
    </row>
    <row r="921" spans="9:9" ht="14.25" customHeight="1" x14ac:dyDescent="0.15">
      <c r="I921" s="70"/>
    </row>
    <row r="922" spans="9:9" ht="14.25" customHeight="1" x14ac:dyDescent="0.15">
      <c r="I922" s="70"/>
    </row>
    <row r="923" spans="9:9" ht="14.25" customHeight="1" x14ac:dyDescent="0.15">
      <c r="I923" s="70"/>
    </row>
    <row r="924" spans="9:9" ht="14.25" customHeight="1" x14ac:dyDescent="0.15">
      <c r="I924" s="70"/>
    </row>
    <row r="925" spans="9:9" ht="14.25" customHeight="1" x14ac:dyDescent="0.15">
      <c r="I925" s="70"/>
    </row>
    <row r="926" spans="9:9" ht="14.25" customHeight="1" x14ac:dyDescent="0.15">
      <c r="I926" s="70"/>
    </row>
    <row r="927" spans="9:9" ht="14.25" customHeight="1" x14ac:dyDescent="0.15">
      <c r="I927" s="70"/>
    </row>
    <row r="928" spans="9:9" ht="14.25" customHeight="1" x14ac:dyDescent="0.15">
      <c r="I928" s="70"/>
    </row>
    <row r="929" spans="9:9" ht="14.25" customHeight="1" x14ac:dyDescent="0.15">
      <c r="I929" s="70"/>
    </row>
    <row r="930" spans="9:9" ht="14.25" customHeight="1" x14ac:dyDescent="0.15">
      <c r="I930" s="70"/>
    </row>
    <row r="931" spans="9:9" ht="14.25" customHeight="1" x14ac:dyDescent="0.15">
      <c r="I931" s="70"/>
    </row>
    <row r="932" spans="9:9" ht="14.25" customHeight="1" x14ac:dyDescent="0.15">
      <c r="I932" s="70"/>
    </row>
    <row r="933" spans="9:9" ht="14.25" customHeight="1" x14ac:dyDescent="0.15">
      <c r="I933" s="70"/>
    </row>
    <row r="934" spans="9:9" ht="14.25" customHeight="1" x14ac:dyDescent="0.15">
      <c r="I934" s="70"/>
    </row>
    <row r="935" spans="9:9" ht="14.25" customHeight="1" x14ac:dyDescent="0.15">
      <c r="I935" s="70"/>
    </row>
    <row r="936" spans="9:9" ht="14.25" customHeight="1" x14ac:dyDescent="0.15">
      <c r="I936" s="70"/>
    </row>
    <row r="937" spans="9:9" ht="14.25" customHeight="1" x14ac:dyDescent="0.15">
      <c r="I937" s="70"/>
    </row>
    <row r="938" spans="9:9" ht="14.25" customHeight="1" x14ac:dyDescent="0.15">
      <c r="I938" s="70"/>
    </row>
    <row r="939" spans="9:9" ht="14.25" customHeight="1" x14ac:dyDescent="0.15">
      <c r="I939" s="70"/>
    </row>
    <row r="940" spans="9:9" ht="14.25" customHeight="1" x14ac:dyDescent="0.15">
      <c r="I940" s="70"/>
    </row>
    <row r="941" spans="9:9" ht="14.25" customHeight="1" x14ac:dyDescent="0.15">
      <c r="I941" s="70"/>
    </row>
    <row r="942" spans="9:9" ht="14.25" customHeight="1" x14ac:dyDescent="0.15">
      <c r="I942" s="70"/>
    </row>
    <row r="943" spans="9:9" ht="14.25" customHeight="1" x14ac:dyDescent="0.15">
      <c r="I943" s="70"/>
    </row>
    <row r="944" spans="9:9" ht="14.25" customHeight="1" x14ac:dyDescent="0.15">
      <c r="I944" s="70"/>
    </row>
    <row r="945" spans="9:9" ht="14.25" customHeight="1" x14ac:dyDescent="0.15">
      <c r="I945" s="70"/>
    </row>
    <row r="946" spans="9:9" ht="14.25" customHeight="1" x14ac:dyDescent="0.15">
      <c r="I946" s="70"/>
    </row>
    <row r="947" spans="9:9" ht="14.25" customHeight="1" x14ac:dyDescent="0.15">
      <c r="I947" s="70"/>
    </row>
    <row r="948" spans="9:9" ht="14.25" customHeight="1" x14ac:dyDescent="0.15">
      <c r="I948" s="70"/>
    </row>
    <row r="949" spans="9:9" ht="14.25" customHeight="1" x14ac:dyDescent="0.15">
      <c r="I949" s="70"/>
    </row>
    <row r="950" spans="9:9" ht="14.25" customHeight="1" x14ac:dyDescent="0.15">
      <c r="I950" s="70"/>
    </row>
    <row r="951" spans="9:9" ht="14.25" customHeight="1" x14ac:dyDescent="0.15">
      <c r="I951" s="70"/>
    </row>
    <row r="952" spans="9:9" ht="14.25" customHeight="1" x14ac:dyDescent="0.15">
      <c r="I952" s="70"/>
    </row>
    <row r="953" spans="9:9" ht="14.25" customHeight="1" x14ac:dyDescent="0.15">
      <c r="I953" s="70"/>
    </row>
    <row r="954" spans="9:9" ht="14.25" customHeight="1" x14ac:dyDescent="0.15">
      <c r="I954" s="70"/>
    </row>
    <row r="955" spans="9:9" ht="14.25" customHeight="1" x14ac:dyDescent="0.15">
      <c r="I955" s="70"/>
    </row>
    <row r="956" spans="9:9" ht="14.25" customHeight="1" x14ac:dyDescent="0.15">
      <c r="I956" s="70"/>
    </row>
    <row r="957" spans="9:9" ht="14.25" customHeight="1" x14ac:dyDescent="0.15">
      <c r="I957" s="70"/>
    </row>
    <row r="958" spans="9:9" ht="14.25" customHeight="1" x14ac:dyDescent="0.15">
      <c r="I958" s="70"/>
    </row>
    <row r="959" spans="9:9" ht="14.25" customHeight="1" x14ac:dyDescent="0.15">
      <c r="I959" s="70"/>
    </row>
    <row r="960" spans="9:9" ht="14.25" customHeight="1" x14ac:dyDescent="0.15">
      <c r="I960" s="70"/>
    </row>
    <row r="961" spans="9:9" ht="14.25" customHeight="1" x14ac:dyDescent="0.15">
      <c r="I961" s="70"/>
    </row>
    <row r="962" spans="9:9" ht="14.25" customHeight="1" x14ac:dyDescent="0.15">
      <c r="I962" s="70"/>
    </row>
    <row r="963" spans="9:9" ht="14.25" customHeight="1" x14ac:dyDescent="0.15">
      <c r="I963" s="70"/>
    </row>
    <row r="964" spans="9:9" ht="14.25" customHeight="1" x14ac:dyDescent="0.15">
      <c r="I964" s="70"/>
    </row>
    <row r="965" spans="9:9" ht="14.25" customHeight="1" x14ac:dyDescent="0.15">
      <c r="I965" s="70"/>
    </row>
    <row r="966" spans="9:9" ht="14.25" customHeight="1" x14ac:dyDescent="0.15">
      <c r="I966" s="70"/>
    </row>
    <row r="967" spans="9:9" ht="14.25" customHeight="1" x14ac:dyDescent="0.15">
      <c r="I967" s="70"/>
    </row>
    <row r="968" spans="9:9" ht="14.25" customHeight="1" x14ac:dyDescent="0.15">
      <c r="I968" s="70"/>
    </row>
    <row r="969" spans="9:9" ht="14.25" customHeight="1" x14ac:dyDescent="0.15">
      <c r="I969" s="70"/>
    </row>
    <row r="970" spans="9:9" ht="14.25" customHeight="1" x14ac:dyDescent="0.15">
      <c r="I970" s="70"/>
    </row>
    <row r="971" spans="9:9" ht="14.25" customHeight="1" x14ac:dyDescent="0.15">
      <c r="I971" s="70"/>
    </row>
    <row r="972" spans="9:9" ht="14.25" customHeight="1" x14ac:dyDescent="0.15">
      <c r="I972" s="70"/>
    </row>
    <row r="973" spans="9:9" ht="14.25" customHeight="1" x14ac:dyDescent="0.15">
      <c r="I973" s="70"/>
    </row>
    <row r="974" spans="9:9" ht="14.25" customHeight="1" x14ac:dyDescent="0.15">
      <c r="I974" s="70"/>
    </row>
    <row r="975" spans="9:9" ht="14.25" customHeight="1" x14ac:dyDescent="0.15">
      <c r="I975" s="70"/>
    </row>
    <row r="976" spans="9:9" ht="14.25" customHeight="1" x14ac:dyDescent="0.15">
      <c r="I976" s="70"/>
    </row>
    <row r="977" spans="9:9" ht="14.25" customHeight="1" x14ac:dyDescent="0.15">
      <c r="I977" s="70"/>
    </row>
    <row r="978" spans="9:9" ht="14.25" customHeight="1" x14ac:dyDescent="0.15">
      <c r="I978" s="70"/>
    </row>
    <row r="979" spans="9:9" ht="14.25" customHeight="1" x14ac:dyDescent="0.15">
      <c r="I979" s="70"/>
    </row>
    <row r="980" spans="9:9" ht="14.25" customHeight="1" x14ac:dyDescent="0.15">
      <c r="I980" s="70"/>
    </row>
    <row r="981" spans="9:9" ht="14.25" customHeight="1" x14ac:dyDescent="0.15">
      <c r="I981" s="70"/>
    </row>
    <row r="982" spans="9:9" ht="14.25" customHeight="1" x14ac:dyDescent="0.15">
      <c r="I982" s="70"/>
    </row>
    <row r="983" spans="9:9" ht="14.25" customHeight="1" x14ac:dyDescent="0.15">
      <c r="I983" s="70"/>
    </row>
    <row r="984" spans="9:9" ht="14.25" customHeight="1" x14ac:dyDescent="0.15">
      <c r="I984" s="70"/>
    </row>
    <row r="985" spans="9:9" ht="14.25" customHeight="1" x14ac:dyDescent="0.15">
      <c r="I985" s="70"/>
    </row>
    <row r="986" spans="9:9" ht="14.25" customHeight="1" x14ac:dyDescent="0.15">
      <c r="I986" s="70"/>
    </row>
    <row r="987" spans="9:9" ht="14.25" customHeight="1" x14ac:dyDescent="0.15">
      <c r="I987" s="70"/>
    </row>
    <row r="988" spans="9:9" ht="14.25" customHeight="1" x14ac:dyDescent="0.15">
      <c r="I988" s="70"/>
    </row>
    <row r="989" spans="9:9" ht="14.25" customHeight="1" x14ac:dyDescent="0.15">
      <c r="I989" s="70"/>
    </row>
    <row r="990" spans="9:9" ht="14.25" customHeight="1" x14ac:dyDescent="0.15">
      <c r="I990" s="70"/>
    </row>
    <row r="991" spans="9:9" ht="14.25" customHeight="1" x14ac:dyDescent="0.15">
      <c r="I991" s="70"/>
    </row>
    <row r="992" spans="9:9" ht="14.25" customHeight="1" x14ac:dyDescent="0.15">
      <c r="I992" s="70"/>
    </row>
    <row r="993" spans="9:9" ht="14.25" customHeight="1" x14ac:dyDescent="0.15">
      <c r="I993" s="70"/>
    </row>
    <row r="994" spans="9:9" ht="14.25" customHeight="1" x14ac:dyDescent="0.15">
      <c r="I994" s="70"/>
    </row>
    <row r="995" spans="9:9" ht="14.25" customHeight="1" x14ac:dyDescent="0.15">
      <c r="I995" s="70"/>
    </row>
    <row r="996" spans="9:9" ht="14.25" customHeight="1" x14ac:dyDescent="0.15">
      <c r="I996" s="70"/>
    </row>
    <row r="997" spans="9:9" ht="14.25" customHeight="1" x14ac:dyDescent="0.15">
      <c r="I997" s="70"/>
    </row>
    <row r="998" spans="9:9" ht="14.25" customHeight="1" x14ac:dyDescent="0.15">
      <c r="I998" s="70"/>
    </row>
    <row r="999" spans="9:9" ht="14.25" customHeight="1" x14ac:dyDescent="0.15">
      <c r="I999" s="70"/>
    </row>
    <row r="1000" spans="9:9" ht="14.25" customHeight="1" x14ac:dyDescent="0.15">
      <c r="I1000" s="70"/>
    </row>
  </sheetData>
  <mergeCells count="18">
    <mergeCell ref="B12:B15"/>
    <mergeCell ref="F12:F13"/>
    <mergeCell ref="G12:G13"/>
    <mergeCell ref="H12:H13"/>
    <mergeCell ref="I12:I13"/>
    <mergeCell ref="D1:E1"/>
    <mergeCell ref="F1:I1"/>
    <mergeCell ref="B3:B5"/>
    <mergeCell ref="B6:B11"/>
    <mergeCell ref="C6:C7"/>
    <mergeCell ref="D6:D7"/>
    <mergeCell ref="E6:E7"/>
    <mergeCell ref="F9:F11"/>
    <mergeCell ref="G9:G11"/>
    <mergeCell ref="H9:H11"/>
    <mergeCell ref="I9:I11"/>
    <mergeCell ref="F2:G2"/>
    <mergeCell ref="H2: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7C92-87D5-4450-A7BB-732F5984F744}">
  <sheetPr codeName="Sheet3"/>
  <dimension ref="A1:T1095"/>
  <sheetViews>
    <sheetView showGridLines="0" zoomScale="60" zoomScaleNormal="60" workbookViewId="0">
      <pane ySplit="9" topLeftCell="A144" activePane="bottomLeft" state="frozen"/>
      <selection pane="bottomLeft" activeCell="G148" sqref="G148"/>
    </sheetView>
  </sheetViews>
  <sheetFormatPr baseColWidth="10" defaultColWidth="12.6640625" defaultRowHeight="15" customHeight="1" x14ac:dyDescent="0.15"/>
  <cols>
    <col min="1" max="1" width="4.83203125" style="9" customWidth="1"/>
    <col min="2" max="2" width="5.5" style="54" customWidth="1"/>
    <col min="3" max="3" width="19.1640625" style="54" customWidth="1"/>
    <col min="4" max="4" width="74.6640625" style="18" customWidth="1"/>
    <col min="5" max="5" width="72.1640625" style="34" bestFit="1" customWidth="1"/>
    <col min="6" max="6" width="32" style="16" customWidth="1"/>
    <col min="7" max="7" width="54.83203125" style="9" customWidth="1"/>
    <col min="8" max="8" width="41" style="50" customWidth="1"/>
    <col min="9" max="9" width="29.1640625" style="9" customWidth="1"/>
    <col min="10" max="10" width="94" style="9" customWidth="1"/>
    <col min="11" max="20" width="7.6640625" style="9" customWidth="1"/>
    <col min="21" max="16384" width="12.6640625" style="9"/>
  </cols>
  <sheetData>
    <row r="1" spans="1:20" ht="32.25" customHeight="1" x14ac:dyDescent="0.15">
      <c r="A1" s="37" t="s">
        <v>89</v>
      </c>
      <c r="B1" s="38"/>
      <c r="C1" s="38"/>
      <c r="D1" s="5"/>
      <c r="E1" s="6"/>
      <c r="F1" s="7"/>
      <c r="G1" s="8"/>
      <c r="H1" s="49"/>
      <c r="I1" s="8"/>
      <c r="J1" s="8"/>
      <c r="K1" s="8"/>
      <c r="L1" s="8"/>
      <c r="M1" s="8"/>
      <c r="N1" s="8"/>
      <c r="O1" s="8"/>
      <c r="P1" s="8"/>
      <c r="Q1" s="8"/>
      <c r="R1" s="8"/>
      <c r="S1" s="8"/>
      <c r="T1" s="8"/>
    </row>
    <row r="2" spans="1:20" ht="10" customHeight="1" x14ac:dyDescent="0.15">
      <c r="A2" s="14"/>
      <c r="B2" s="15"/>
      <c r="C2" s="15"/>
      <c r="D2" s="10"/>
      <c r="E2" s="11"/>
      <c r="F2" s="12"/>
      <c r="G2" s="8"/>
      <c r="H2" s="49"/>
      <c r="I2" s="8"/>
      <c r="J2" s="8"/>
      <c r="K2" s="8"/>
      <c r="L2" s="8"/>
      <c r="M2" s="8"/>
      <c r="N2" s="8"/>
      <c r="O2" s="8"/>
      <c r="P2" s="8"/>
      <c r="Q2" s="8"/>
      <c r="R2" s="8"/>
      <c r="S2" s="8"/>
      <c r="T2" s="8"/>
    </row>
    <row r="3" spans="1:20" ht="31.5" customHeight="1" x14ac:dyDescent="0.15">
      <c r="A3" s="14"/>
      <c r="B3" s="15"/>
      <c r="C3" s="15"/>
      <c r="D3" s="10"/>
      <c r="E3" s="11"/>
      <c r="F3" s="39" t="s">
        <v>88</v>
      </c>
      <c r="G3" s="8"/>
      <c r="H3" s="49"/>
      <c r="I3" s="8"/>
      <c r="J3" s="8"/>
      <c r="K3" s="8"/>
      <c r="L3" s="8"/>
      <c r="M3" s="8"/>
      <c r="N3" s="8"/>
      <c r="O3" s="8"/>
      <c r="P3" s="8"/>
      <c r="Q3" s="8"/>
      <c r="R3" s="8"/>
      <c r="S3" s="8"/>
      <c r="T3" s="8"/>
    </row>
    <row r="4" spans="1:20" ht="20.25" customHeight="1" x14ac:dyDescent="0.15">
      <c r="A4" s="14"/>
      <c r="B4" s="15"/>
      <c r="C4" s="15"/>
      <c r="D4" s="188" t="s">
        <v>166</v>
      </c>
      <c r="E4" s="55" t="s">
        <v>781</v>
      </c>
      <c r="F4" s="13" t="s">
        <v>583</v>
      </c>
      <c r="G4" s="8"/>
      <c r="H4" s="49"/>
      <c r="I4" s="8"/>
      <c r="J4" s="8"/>
      <c r="K4" s="8"/>
      <c r="L4" s="8"/>
      <c r="M4" s="8"/>
      <c r="N4" s="8"/>
      <c r="O4" s="8"/>
      <c r="P4" s="8"/>
      <c r="Q4" s="8"/>
      <c r="R4" s="8"/>
      <c r="S4" s="8"/>
      <c r="T4" s="8"/>
    </row>
    <row r="5" spans="1:20" ht="30" x14ac:dyDescent="0.15">
      <c r="A5" s="14"/>
      <c r="B5" s="15"/>
      <c r="C5" s="15"/>
      <c r="D5" s="188"/>
      <c r="E5" s="56" t="s">
        <v>281</v>
      </c>
      <c r="F5" s="13" t="s">
        <v>147</v>
      </c>
      <c r="G5" s="8"/>
      <c r="H5" s="49"/>
      <c r="I5" s="8"/>
      <c r="J5" s="8"/>
      <c r="K5" s="8"/>
      <c r="L5" s="8"/>
      <c r="M5" s="8"/>
      <c r="N5" s="8"/>
      <c r="O5" s="8"/>
      <c r="P5" s="8"/>
      <c r="Q5" s="8"/>
      <c r="R5" s="8"/>
      <c r="S5" s="8"/>
      <c r="T5" s="8"/>
    </row>
    <row r="6" spans="1:20" ht="20.25" customHeight="1" x14ac:dyDescent="0.15">
      <c r="A6" s="14"/>
      <c r="B6" s="15"/>
      <c r="C6" s="15"/>
      <c r="D6" s="188"/>
      <c r="E6" s="55" t="s">
        <v>149</v>
      </c>
      <c r="F6" s="103">
        <v>45901</v>
      </c>
      <c r="G6" s="8"/>
      <c r="H6" s="49"/>
      <c r="I6" s="8"/>
      <c r="J6" s="8"/>
      <c r="K6" s="8"/>
      <c r="L6" s="8"/>
      <c r="M6" s="8"/>
      <c r="N6" s="8"/>
      <c r="O6" s="8"/>
      <c r="P6" s="8"/>
      <c r="Q6" s="8"/>
      <c r="R6" s="8"/>
      <c r="S6" s="8"/>
      <c r="T6" s="8"/>
    </row>
    <row r="7" spans="1:20" ht="20.25" customHeight="1" x14ac:dyDescent="0.15">
      <c r="A7" s="14"/>
      <c r="B7" s="15"/>
      <c r="C7" s="15"/>
      <c r="D7" s="188"/>
      <c r="E7" s="57" t="s">
        <v>201</v>
      </c>
      <c r="F7" s="13" t="s">
        <v>792</v>
      </c>
      <c r="G7" s="8"/>
      <c r="H7" s="49"/>
      <c r="I7" s="8"/>
      <c r="J7" s="8"/>
      <c r="K7" s="8"/>
      <c r="L7" s="8"/>
      <c r="M7" s="8"/>
      <c r="N7" s="8"/>
      <c r="O7" s="8"/>
      <c r="P7" s="8"/>
      <c r="Q7" s="8"/>
      <c r="R7" s="8"/>
      <c r="S7" s="8"/>
      <c r="T7" s="8"/>
    </row>
    <row r="8" spans="1:20" ht="10" customHeight="1" x14ac:dyDescent="0.15">
      <c r="A8" s="14"/>
      <c r="B8" s="15"/>
      <c r="C8" s="15"/>
      <c r="D8" s="10"/>
      <c r="E8" s="11"/>
      <c r="F8" s="40"/>
      <c r="G8" s="8"/>
      <c r="H8" s="49"/>
      <c r="I8" s="8"/>
      <c r="J8" s="8"/>
      <c r="K8" s="8"/>
      <c r="L8" s="8"/>
      <c r="M8" s="8"/>
      <c r="N8" s="8"/>
      <c r="O8" s="8"/>
      <c r="P8" s="8"/>
      <c r="Q8" s="8"/>
      <c r="R8" s="8"/>
      <c r="S8" s="8"/>
      <c r="T8" s="8"/>
    </row>
    <row r="9" spans="1:20" ht="31.5" customHeight="1" x14ac:dyDescent="0.15">
      <c r="A9" s="203" t="s">
        <v>1</v>
      </c>
      <c r="B9" s="203"/>
      <c r="C9" s="41" t="s">
        <v>25</v>
      </c>
      <c r="D9" s="41" t="s">
        <v>26</v>
      </c>
      <c r="E9" s="42" t="s">
        <v>27</v>
      </c>
      <c r="F9" s="39" t="s">
        <v>88</v>
      </c>
      <c r="G9" s="41" t="s">
        <v>223</v>
      </c>
      <c r="H9" s="42" t="s">
        <v>27</v>
      </c>
      <c r="I9" s="39" t="s">
        <v>88</v>
      </c>
      <c r="J9" s="16"/>
      <c r="K9" s="16"/>
      <c r="L9" s="16"/>
      <c r="M9" s="16"/>
      <c r="N9" s="16"/>
      <c r="O9" s="16"/>
      <c r="P9" s="16"/>
      <c r="Q9" s="16"/>
      <c r="R9" s="16"/>
      <c r="S9" s="16"/>
      <c r="T9" s="16"/>
    </row>
    <row r="10" spans="1:20" ht="42" customHeight="1" x14ac:dyDescent="0.15">
      <c r="A10" s="200" t="s">
        <v>99</v>
      </c>
      <c r="B10" s="189" t="s">
        <v>3</v>
      </c>
      <c r="C10" s="193" t="s">
        <v>28</v>
      </c>
      <c r="D10" s="181" t="s">
        <v>257</v>
      </c>
      <c r="E10" s="4" t="s">
        <v>93</v>
      </c>
      <c r="F10" s="93">
        <v>7.656967840735069E-3</v>
      </c>
      <c r="G10" s="30" t="s">
        <v>167</v>
      </c>
      <c r="H10" s="4" t="s">
        <v>168</v>
      </c>
      <c r="I10" s="120">
        <v>73.2</v>
      </c>
    </row>
    <row r="11" spans="1:20" ht="42" customHeight="1" x14ac:dyDescent="0.15">
      <c r="A11" s="200"/>
      <c r="B11" s="189"/>
      <c r="C11" s="194"/>
      <c r="D11" s="196"/>
      <c r="E11" s="4" t="s">
        <v>94</v>
      </c>
      <c r="F11" s="93">
        <v>0.18865310289506307</v>
      </c>
      <c r="G11" s="30" t="s">
        <v>228</v>
      </c>
      <c r="H11" s="76" t="s">
        <v>227</v>
      </c>
      <c r="I11" s="129">
        <v>229.5</v>
      </c>
    </row>
    <row r="12" spans="1:20" ht="42" customHeight="1" x14ac:dyDescent="0.15">
      <c r="A12" s="200"/>
      <c r="B12" s="189"/>
      <c r="C12" s="194"/>
      <c r="D12" s="196"/>
      <c r="E12" s="4" t="s">
        <v>95</v>
      </c>
      <c r="F12" s="93">
        <v>0.59166484357908555</v>
      </c>
      <c r="G12" s="18"/>
    </row>
    <row r="13" spans="1:20" ht="42" customHeight="1" x14ac:dyDescent="0.15">
      <c r="A13" s="200"/>
      <c r="B13" s="189"/>
      <c r="C13" s="194"/>
      <c r="D13" s="196"/>
      <c r="E13" s="4" t="s">
        <v>96</v>
      </c>
      <c r="F13" s="93">
        <v>0.21158754466564575</v>
      </c>
    </row>
    <row r="14" spans="1:20" ht="42" customHeight="1" x14ac:dyDescent="0.15">
      <c r="A14" s="200"/>
      <c r="B14" s="189"/>
      <c r="C14" s="194"/>
      <c r="D14" s="196"/>
      <c r="E14" s="4" t="s">
        <v>97</v>
      </c>
      <c r="F14" s="93">
        <v>2.9169401298038359E-4</v>
      </c>
      <c r="G14" s="50"/>
    </row>
    <row r="15" spans="1:20" ht="42" customHeight="1" x14ac:dyDescent="0.15">
      <c r="A15" s="200"/>
      <c r="B15" s="189"/>
      <c r="C15" s="195"/>
      <c r="D15" s="182"/>
      <c r="E15" s="4" t="s">
        <v>98</v>
      </c>
      <c r="F15" s="93">
        <v>1.4584700649019179E-4</v>
      </c>
    </row>
    <row r="16" spans="1:20" ht="33" customHeight="1" x14ac:dyDescent="0.15">
      <c r="A16" s="200"/>
      <c r="B16" s="189"/>
      <c r="C16" s="193" t="s">
        <v>29</v>
      </c>
      <c r="D16" s="190" t="s">
        <v>258</v>
      </c>
      <c r="E16" s="4" t="s">
        <v>93</v>
      </c>
      <c r="F16" s="93">
        <v>0.14510000000000001</v>
      </c>
      <c r="G16" s="30" t="s">
        <v>229</v>
      </c>
      <c r="H16" s="4" t="s">
        <v>168</v>
      </c>
      <c r="I16" s="100">
        <v>85.82</v>
      </c>
    </row>
    <row r="17" spans="1:10" ht="33" customHeight="1" x14ac:dyDescent="0.15">
      <c r="A17" s="200"/>
      <c r="B17" s="189"/>
      <c r="C17" s="194"/>
      <c r="D17" s="190"/>
      <c r="E17" s="4" t="s">
        <v>94</v>
      </c>
      <c r="F17" s="93">
        <v>0.85360000000000003</v>
      </c>
      <c r="G17" s="30" t="s">
        <v>230</v>
      </c>
      <c r="H17" s="76" t="s">
        <v>227</v>
      </c>
      <c r="I17" s="128"/>
    </row>
    <row r="18" spans="1:10" ht="33" customHeight="1" x14ac:dyDescent="0.15">
      <c r="A18" s="200"/>
      <c r="B18" s="189"/>
      <c r="C18" s="194"/>
      <c r="D18" s="190"/>
      <c r="E18" s="4" t="s">
        <v>95</v>
      </c>
      <c r="F18" s="93">
        <v>1.1999999999999999E-3</v>
      </c>
    </row>
    <row r="19" spans="1:10" ht="33" customHeight="1" x14ac:dyDescent="0.15">
      <c r="A19" s="200"/>
      <c r="B19" s="189"/>
      <c r="C19" s="194"/>
      <c r="D19" s="190"/>
      <c r="E19" s="119" t="s">
        <v>96</v>
      </c>
      <c r="F19" s="93">
        <v>0</v>
      </c>
    </row>
    <row r="20" spans="1:10" ht="33" customHeight="1" x14ac:dyDescent="0.15">
      <c r="A20" s="200"/>
      <c r="B20" s="189"/>
      <c r="C20" s="194"/>
      <c r="D20" s="190"/>
      <c r="E20" s="76" t="s">
        <v>97</v>
      </c>
      <c r="F20" s="93">
        <v>0</v>
      </c>
    </row>
    <row r="21" spans="1:10" ht="33" customHeight="1" x14ac:dyDescent="0.15">
      <c r="A21" s="200"/>
      <c r="B21" s="189"/>
      <c r="C21" s="195"/>
      <c r="D21" s="190"/>
      <c r="E21" s="4" t="s">
        <v>98</v>
      </c>
      <c r="F21" s="93">
        <v>0</v>
      </c>
    </row>
    <row r="22" spans="1:10" ht="63" customHeight="1" x14ac:dyDescent="0.15">
      <c r="A22" s="200"/>
      <c r="B22" s="189"/>
      <c r="C22" s="189" t="s">
        <v>30</v>
      </c>
      <c r="D22" s="190" t="s">
        <v>794</v>
      </c>
      <c r="E22" s="30" t="s">
        <v>169</v>
      </c>
      <c r="F22" s="116" t="s">
        <v>84</v>
      </c>
      <c r="G22" s="30" t="s">
        <v>170</v>
      </c>
      <c r="H22" s="4" t="s">
        <v>169</v>
      </c>
      <c r="I22" s="94" t="s">
        <v>84</v>
      </c>
    </row>
    <row r="23" spans="1:10" ht="63" customHeight="1" x14ac:dyDescent="0.15">
      <c r="A23" s="200"/>
      <c r="B23" s="189"/>
      <c r="C23" s="189"/>
      <c r="D23" s="190"/>
      <c r="E23" s="30" t="s">
        <v>32</v>
      </c>
      <c r="F23" s="133" t="s">
        <v>810</v>
      </c>
      <c r="G23" s="30" t="s">
        <v>279</v>
      </c>
      <c r="H23" s="4" t="s">
        <v>169</v>
      </c>
      <c r="I23" s="116" t="s">
        <v>793</v>
      </c>
    </row>
    <row r="24" spans="1:10" ht="86.5" customHeight="1" x14ac:dyDescent="0.15">
      <c r="A24" s="200"/>
      <c r="B24" s="189"/>
      <c r="C24" s="183" t="s">
        <v>31</v>
      </c>
      <c r="D24" s="177" t="s">
        <v>231</v>
      </c>
      <c r="E24" s="177" t="s">
        <v>32</v>
      </c>
      <c r="F24" s="205" t="s">
        <v>821</v>
      </c>
      <c r="G24" s="30" t="s">
        <v>232</v>
      </c>
      <c r="H24" s="43" t="s">
        <v>278</v>
      </c>
      <c r="I24" s="107">
        <v>1575</v>
      </c>
    </row>
    <row r="25" spans="1:10" ht="86.5" customHeight="1" x14ac:dyDescent="0.15">
      <c r="A25" s="200"/>
      <c r="B25" s="189"/>
      <c r="C25" s="184"/>
      <c r="D25" s="178"/>
      <c r="E25" s="178"/>
      <c r="F25" s="206"/>
      <c r="G25" s="30" t="s">
        <v>233</v>
      </c>
      <c r="H25" s="43" t="s">
        <v>234</v>
      </c>
      <c r="I25" s="121">
        <f>I24/6566</f>
        <v>0.23987206823027718</v>
      </c>
      <c r="J25" s="113" t="s">
        <v>816</v>
      </c>
    </row>
    <row r="26" spans="1:10" ht="47.5" customHeight="1" x14ac:dyDescent="0.15">
      <c r="A26" s="200"/>
      <c r="B26" s="189"/>
      <c r="C26" s="193" t="s">
        <v>33</v>
      </c>
      <c r="D26" s="181" t="s">
        <v>236</v>
      </c>
      <c r="E26" s="4" t="s">
        <v>100</v>
      </c>
      <c r="F26" s="106">
        <f>4326.4428379525*1000</f>
        <v>4326442.8379525002</v>
      </c>
      <c r="G26" s="30" t="s">
        <v>176</v>
      </c>
      <c r="H26" s="43" t="s">
        <v>169</v>
      </c>
      <c r="I26" s="112" t="s">
        <v>84</v>
      </c>
    </row>
    <row r="27" spans="1:10" ht="33" customHeight="1" x14ac:dyDescent="0.15">
      <c r="A27" s="200"/>
      <c r="B27" s="189"/>
      <c r="C27" s="194"/>
      <c r="D27" s="196"/>
      <c r="E27" s="4" t="s">
        <v>150</v>
      </c>
      <c r="F27" s="106">
        <f>3150.571753336*1000</f>
        <v>3150571.7533359998</v>
      </c>
      <c r="G27" s="136" t="s">
        <v>829</v>
      </c>
      <c r="H27" s="114" t="s">
        <v>803</v>
      </c>
      <c r="I27" s="115">
        <v>222.83</v>
      </c>
      <c r="J27" s="113"/>
    </row>
    <row r="28" spans="1:10" ht="33" customHeight="1" x14ac:dyDescent="0.15">
      <c r="A28" s="200"/>
      <c r="B28" s="189"/>
      <c r="C28" s="194"/>
      <c r="D28" s="196"/>
      <c r="E28" s="4" t="s">
        <v>751</v>
      </c>
      <c r="F28" s="108">
        <f>(29376.0943119516+106.126020222922)*1000</f>
        <v>29482220.332174521</v>
      </c>
      <c r="G28" s="109" t="s">
        <v>795</v>
      </c>
    </row>
    <row r="29" spans="1:10" ht="33" customHeight="1" x14ac:dyDescent="0.15">
      <c r="A29" s="200"/>
      <c r="B29" s="189"/>
      <c r="C29" s="194"/>
      <c r="D29" s="196"/>
      <c r="E29" s="4" t="s">
        <v>752</v>
      </c>
      <c r="F29" s="107"/>
    </row>
    <row r="30" spans="1:10" ht="33" customHeight="1" x14ac:dyDescent="0.15">
      <c r="A30" s="200"/>
      <c r="B30" s="189"/>
      <c r="C30" s="194"/>
      <c r="D30" s="196"/>
      <c r="E30" s="4" t="s">
        <v>753</v>
      </c>
      <c r="F30" s="107"/>
    </row>
    <row r="31" spans="1:10" ht="33" customHeight="1" x14ac:dyDescent="0.15">
      <c r="A31" s="200"/>
      <c r="B31" s="189"/>
      <c r="C31" s="194"/>
      <c r="D31" s="196"/>
      <c r="E31" s="4" t="s">
        <v>754</v>
      </c>
      <c r="F31" s="107">
        <f>283.788968736*1000</f>
        <v>283788.96873600001</v>
      </c>
      <c r="G31" s="109"/>
    </row>
    <row r="32" spans="1:10" ht="33" customHeight="1" x14ac:dyDescent="0.15">
      <c r="A32" s="200"/>
      <c r="B32" s="189"/>
      <c r="C32" s="194"/>
      <c r="D32" s="196"/>
      <c r="E32" s="4" t="s">
        <v>755</v>
      </c>
      <c r="F32" s="107">
        <f>0.25325114805*1000</f>
        <v>253.25114804999998</v>
      </c>
    </row>
    <row r="33" spans="1:8" ht="33" customHeight="1" x14ac:dyDescent="0.15">
      <c r="A33" s="200"/>
      <c r="B33" s="189"/>
      <c r="C33" s="194"/>
      <c r="D33" s="196"/>
      <c r="E33" s="4" t="s">
        <v>756</v>
      </c>
      <c r="F33" s="107">
        <f>225.21563435914*1000</f>
        <v>225215.63435914001</v>
      </c>
    </row>
    <row r="34" spans="1:8" ht="33" customHeight="1" x14ac:dyDescent="0.15">
      <c r="A34" s="200"/>
      <c r="B34" s="189"/>
      <c r="C34" s="194"/>
      <c r="D34" s="196"/>
      <c r="E34" s="4" t="s">
        <v>757</v>
      </c>
      <c r="F34" s="107">
        <f>1019.821*1000</f>
        <v>1019821</v>
      </c>
      <c r="G34" s="109" t="s">
        <v>796</v>
      </c>
    </row>
    <row r="35" spans="1:8" ht="33" customHeight="1" x14ac:dyDescent="0.15">
      <c r="A35" s="200"/>
      <c r="B35" s="189"/>
      <c r="C35" s="194"/>
      <c r="D35" s="196"/>
      <c r="E35" s="4" t="s">
        <v>758</v>
      </c>
      <c r="F35" s="107"/>
    </row>
    <row r="36" spans="1:8" ht="33" customHeight="1" x14ac:dyDescent="0.15">
      <c r="A36" s="200"/>
      <c r="B36" s="189"/>
      <c r="C36" s="194"/>
      <c r="D36" s="196"/>
      <c r="E36" s="4" t="s">
        <v>759</v>
      </c>
      <c r="F36" s="107"/>
    </row>
    <row r="37" spans="1:8" ht="33" customHeight="1" x14ac:dyDescent="0.15">
      <c r="A37" s="200"/>
      <c r="B37" s="189"/>
      <c r="C37" s="194"/>
      <c r="D37" s="196"/>
      <c r="E37" s="4" t="s">
        <v>760</v>
      </c>
      <c r="F37" s="107"/>
    </row>
    <row r="38" spans="1:8" ht="33" customHeight="1" x14ac:dyDescent="0.15">
      <c r="A38" s="200"/>
      <c r="B38" s="189"/>
      <c r="C38" s="194"/>
      <c r="D38" s="196"/>
      <c r="E38" s="4" t="s">
        <v>761</v>
      </c>
      <c r="F38" s="107"/>
    </row>
    <row r="39" spans="1:8" ht="33" customHeight="1" x14ac:dyDescent="0.15">
      <c r="A39" s="200"/>
      <c r="B39" s="189"/>
      <c r="C39" s="194"/>
      <c r="D39" s="196"/>
      <c r="E39" s="4" t="s">
        <v>762</v>
      </c>
      <c r="F39" s="107"/>
    </row>
    <row r="40" spans="1:8" ht="33" customHeight="1" x14ac:dyDescent="0.15">
      <c r="A40" s="200"/>
      <c r="B40" s="189"/>
      <c r="C40" s="194"/>
      <c r="D40" s="196"/>
      <c r="E40" s="4" t="s">
        <v>763</v>
      </c>
      <c r="F40" s="107">
        <f>65474.217*1000</f>
        <v>65474217</v>
      </c>
      <c r="G40" s="109" t="s">
        <v>797</v>
      </c>
    </row>
    <row r="41" spans="1:8" ht="33" customHeight="1" x14ac:dyDescent="0.15">
      <c r="A41" s="200"/>
      <c r="B41" s="189"/>
      <c r="C41" s="194"/>
      <c r="D41" s="196"/>
      <c r="E41" s="4" t="s">
        <v>764</v>
      </c>
      <c r="F41" s="110"/>
    </row>
    <row r="42" spans="1:8" ht="33" customHeight="1" x14ac:dyDescent="0.15">
      <c r="A42" s="200"/>
      <c r="B42" s="189"/>
      <c r="C42" s="194"/>
      <c r="D42" s="196"/>
      <c r="E42" s="4" t="s">
        <v>765</v>
      </c>
      <c r="F42" s="110"/>
    </row>
    <row r="43" spans="1:8" ht="33" customHeight="1" x14ac:dyDescent="0.15">
      <c r="A43" s="200"/>
      <c r="B43" s="189"/>
      <c r="C43" s="194"/>
      <c r="D43" s="196"/>
      <c r="E43" s="4" t="s">
        <v>101</v>
      </c>
      <c r="F43" s="107">
        <f>SUM(F26:F42)</f>
        <v>103962530.77770621</v>
      </c>
    </row>
    <row r="44" spans="1:8" ht="33" customHeight="1" x14ac:dyDescent="0.15">
      <c r="A44" s="200"/>
      <c r="B44" s="189"/>
      <c r="C44" s="194"/>
      <c r="D44" s="196"/>
      <c r="E44" s="4" t="s">
        <v>171</v>
      </c>
      <c r="F44" s="107">
        <f>F26/$G$44</f>
        <v>125.71752304156739</v>
      </c>
      <c r="G44" s="105">
        <v>34414</v>
      </c>
      <c r="H44" s="104" t="s">
        <v>791</v>
      </c>
    </row>
    <row r="45" spans="1:8" ht="33" customHeight="1" x14ac:dyDescent="0.15">
      <c r="A45" s="200"/>
      <c r="B45" s="189"/>
      <c r="C45" s="194"/>
      <c r="D45" s="196"/>
      <c r="E45" s="4" t="s">
        <v>172</v>
      </c>
      <c r="F45" s="107">
        <f>F27/$G$44</f>
        <v>91.549129811588301</v>
      </c>
      <c r="G45" s="98"/>
      <c r="H45" s="101"/>
    </row>
    <row r="46" spans="1:8" ht="33" customHeight="1" x14ac:dyDescent="0.15">
      <c r="A46" s="200"/>
      <c r="B46" s="189"/>
      <c r="C46" s="194"/>
      <c r="D46" s="196"/>
      <c r="E46" s="4" t="s">
        <v>766</v>
      </c>
      <c r="F46" s="107">
        <f t="shared" ref="F46:F61" si="0">F28/$G$44</f>
        <v>856.69263474674608</v>
      </c>
    </row>
    <row r="47" spans="1:8" ht="33" customHeight="1" x14ac:dyDescent="0.15">
      <c r="A47" s="200"/>
      <c r="B47" s="189"/>
      <c r="C47" s="194"/>
      <c r="D47" s="196"/>
      <c r="E47" s="4" t="s">
        <v>767</v>
      </c>
      <c r="F47" s="107">
        <f t="shared" si="0"/>
        <v>0</v>
      </c>
    </row>
    <row r="48" spans="1:8" ht="33" customHeight="1" x14ac:dyDescent="0.15">
      <c r="A48" s="200"/>
      <c r="B48" s="189"/>
      <c r="C48" s="194"/>
      <c r="D48" s="196"/>
      <c r="E48" s="4" t="s">
        <v>768</v>
      </c>
      <c r="F48" s="107">
        <f t="shared" si="0"/>
        <v>0</v>
      </c>
    </row>
    <row r="49" spans="1:8" ht="33" customHeight="1" x14ac:dyDescent="0.15">
      <c r="A49" s="200"/>
      <c r="B49" s="189"/>
      <c r="C49" s="194"/>
      <c r="D49" s="196"/>
      <c r="E49" s="4" t="s">
        <v>769</v>
      </c>
      <c r="F49" s="107">
        <f t="shared" si="0"/>
        <v>8.2463232619282856</v>
      </c>
    </row>
    <row r="50" spans="1:8" ht="33" customHeight="1" x14ac:dyDescent="0.15">
      <c r="A50" s="200"/>
      <c r="B50" s="189"/>
      <c r="C50" s="194"/>
      <c r="D50" s="196"/>
      <c r="E50" s="4" t="s">
        <v>770</v>
      </c>
      <c r="F50" s="107">
        <f t="shared" si="0"/>
        <v>7.3589570538153074E-3</v>
      </c>
    </row>
    <row r="51" spans="1:8" ht="33" customHeight="1" x14ac:dyDescent="0.15">
      <c r="A51" s="200"/>
      <c r="B51" s="189"/>
      <c r="C51" s="194"/>
      <c r="D51" s="196"/>
      <c r="E51" s="4" t="s">
        <v>771</v>
      </c>
      <c r="F51" s="107">
        <f t="shared" si="0"/>
        <v>6.5443027360707857</v>
      </c>
    </row>
    <row r="52" spans="1:8" ht="33" customHeight="1" x14ac:dyDescent="0.15">
      <c r="A52" s="200"/>
      <c r="B52" s="189"/>
      <c r="C52" s="194"/>
      <c r="D52" s="196"/>
      <c r="E52" s="4" t="s">
        <v>772</v>
      </c>
      <c r="F52" s="107">
        <f t="shared" si="0"/>
        <v>29.633898994595224</v>
      </c>
    </row>
    <row r="53" spans="1:8" ht="33" customHeight="1" x14ac:dyDescent="0.15">
      <c r="A53" s="200"/>
      <c r="B53" s="189"/>
      <c r="C53" s="194"/>
      <c r="D53" s="196"/>
      <c r="E53" s="4" t="s">
        <v>773</v>
      </c>
      <c r="F53" s="107">
        <f t="shared" si="0"/>
        <v>0</v>
      </c>
    </row>
    <row r="54" spans="1:8" ht="33" customHeight="1" x14ac:dyDescent="0.15">
      <c r="A54" s="200"/>
      <c r="B54" s="189"/>
      <c r="C54" s="194"/>
      <c r="D54" s="196"/>
      <c r="E54" s="4" t="s">
        <v>774</v>
      </c>
      <c r="F54" s="107">
        <f t="shared" si="0"/>
        <v>0</v>
      </c>
    </row>
    <row r="55" spans="1:8" ht="33" customHeight="1" x14ac:dyDescent="0.15">
      <c r="A55" s="200"/>
      <c r="B55" s="189"/>
      <c r="C55" s="194"/>
      <c r="D55" s="196"/>
      <c r="E55" s="4" t="s">
        <v>775</v>
      </c>
      <c r="F55" s="107">
        <f t="shared" si="0"/>
        <v>0</v>
      </c>
    </row>
    <row r="56" spans="1:8" ht="33" customHeight="1" x14ac:dyDescent="0.15">
      <c r="A56" s="200"/>
      <c r="B56" s="189"/>
      <c r="C56" s="194"/>
      <c r="D56" s="196"/>
      <c r="E56" s="4" t="s">
        <v>776</v>
      </c>
      <c r="F56" s="107">
        <f t="shared" si="0"/>
        <v>0</v>
      </c>
    </row>
    <row r="57" spans="1:8" ht="33" customHeight="1" x14ac:dyDescent="0.15">
      <c r="A57" s="200"/>
      <c r="B57" s="189"/>
      <c r="C57" s="194"/>
      <c r="D57" s="196"/>
      <c r="E57" s="4" t="s">
        <v>777</v>
      </c>
      <c r="F57" s="107">
        <f t="shared" si="0"/>
        <v>0</v>
      </c>
    </row>
    <row r="58" spans="1:8" ht="33" customHeight="1" x14ac:dyDescent="0.15">
      <c r="A58" s="200"/>
      <c r="B58" s="189"/>
      <c r="C58" s="194"/>
      <c r="D58" s="196"/>
      <c r="E58" s="4" t="s">
        <v>778</v>
      </c>
      <c r="F58" s="107">
        <f t="shared" si="0"/>
        <v>1902.5459696635091</v>
      </c>
    </row>
    <row r="59" spans="1:8" ht="33" customHeight="1" x14ac:dyDescent="0.15">
      <c r="A59" s="200"/>
      <c r="B59" s="189"/>
      <c r="C59" s="194"/>
      <c r="D59" s="196"/>
      <c r="E59" s="4" t="s">
        <v>779</v>
      </c>
      <c r="F59" s="107">
        <f t="shared" si="0"/>
        <v>0</v>
      </c>
    </row>
    <row r="60" spans="1:8" ht="33" customHeight="1" x14ac:dyDescent="0.15">
      <c r="A60" s="200"/>
      <c r="B60" s="189"/>
      <c r="C60" s="194"/>
      <c r="D60" s="196"/>
      <c r="E60" s="4" t="s">
        <v>780</v>
      </c>
      <c r="F60" s="107">
        <f t="shared" si="0"/>
        <v>0</v>
      </c>
    </row>
    <row r="61" spans="1:8" ht="33" customHeight="1" x14ac:dyDescent="0.15">
      <c r="A61" s="200"/>
      <c r="B61" s="189"/>
      <c r="C61" s="194"/>
      <c r="D61" s="196"/>
      <c r="E61" s="53" t="s">
        <v>173</v>
      </c>
      <c r="F61" s="107">
        <f t="shared" si="0"/>
        <v>3020.937141213059</v>
      </c>
      <c r="G61" s="98"/>
      <c r="H61" s="101"/>
    </row>
    <row r="62" spans="1:8" ht="33" customHeight="1" x14ac:dyDescent="0.15">
      <c r="A62" s="200"/>
      <c r="B62" s="189"/>
      <c r="C62" s="195"/>
      <c r="D62" s="182"/>
      <c r="E62" s="76" t="s">
        <v>235</v>
      </c>
      <c r="F62" s="102" t="s">
        <v>786</v>
      </c>
    </row>
    <row r="63" spans="1:8" ht="67.25" customHeight="1" x14ac:dyDescent="0.15">
      <c r="A63" s="200"/>
      <c r="B63" s="189"/>
      <c r="C63" s="45" t="s">
        <v>35</v>
      </c>
      <c r="D63" s="47" t="s">
        <v>177</v>
      </c>
      <c r="E63" s="47" t="s">
        <v>32</v>
      </c>
      <c r="F63" s="134" t="s">
        <v>823</v>
      </c>
    </row>
    <row r="64" spans="1:8" ht="33" customHeight="1" x14ac:dyDescent="0.15">
      <c r="A64" s="19"/>
      <c r="B64" s="20"/>
      <c r="C64" s="20"/>
      <c r="D64" s="44"/>
      <c r="E64" s="21"/>
      <c r="F64" s="22"/>
    </row>
    <row r="65" spans="1:10" ht="34.5" customHeight="1" x14ac:dyDescent="0.15">
      <c r="A65" s="200" t="s">
        <v>14</v>
      </c>
      <c r="B65" s="189" t="s">
        <v>85</v>
      </c>
      <c r="C65" s="183" t="s">
        <v>36</v>
      </c>
      <c r="D65" s="177" t="s">
        <v>238</v>
      </c>
      <c r="E65" s="177" t="s">
        <v>32</v>
      </c>
      <c r="F65" s="219" t="s">
        <v>822</v>
      </c>
      <c r="G65" s="30" t="s">
        <v>239</v>
      </c>
      <c r="H65" s="43" t="s">
        <v>212</v>
      </c>
      <c r="I65" s="93" t="s">
        <v>786</v>
      </c>
    </row>
    <row r="66" spans="1:10" ht="26.25" customHeight="1" x14ac:dyDescent="0.15">
      <c r="A66" s="200"/>
      <c r="B66" s="189"/>
      <c r="C66" s="217"/>
      <c r="D66" s="218"/>
      <c r="E66" s="218"/>
      <c r="F66" s="220"/>
      <c r="G66" s="181" t="s">
        <v>242</v>
      </c>
      <c r="H66" s="43" t="s">
        <v>276</v>
      </c>
      <c r="I66" s="93" t="s">
        <v>786</v>
      </c>
    </row>
    <row r="67" spans="1:10" ht="21.75" customHeight="1" x14ac:dyDescent="0.15">
      <c r="A67" s="200"/>
      <c r="B67" s="189"/>
      <c r="C67" s="217"/>
      <c r="D67" s="218"/>
      <c r="E67" s="218"/>
      <c r="F67" s="220"/>
      <c r="G67" s="182"/>
      <c r="H67" s="43" t="s">
        <v>277</v>
      </c>
      <c r="I67" s="93">
        <v>0.1</v>
      </c>
    </row>
    <row r="68" spans="1:10" ht="18.75" customHeight="1" x14ac:dyDescent="0.15">
      <c r="A68" s="200"/>
      <c r="B68" s="189"/>
      <c r="C68" s="217"/>
      <c r="D68" s="218"/>
      <c r="E68" s="218"/>
      <c r="F68" s="220"/>
      <c r="G68" s="181" t="s">
        <v>241</v>
      </c>
      <c r="H68" s="4" t="s">
        <v>102</v>
      </c>
      <c r="I68" s="93" t="s">
        <v>86</v>
      </c>
    </row>
    <row r="69" spans="1:10" ht="21" customHeight="1" x14ac:dyDescent="0.15">
      <c r="A69" s="200"/>
      <c r="B69" s="189"/>
      <c r="C69" s="184"/>
      <c r="D69" s="178"/>
      <c r="E69" s="178"/>
      <c r="F69" s="221"/>
      <c r="G69" s="182"/>
      <c r="H69" s="43" t="s">
        <v>32</v>
      </c>
      <c r="I69" s="125" t="s">
        <v>811</v>
      </c>
    </row>
    <row r="70" spans="1:10" ht="77" customHeight="1" x14ac:dyDescent="0.15">
      <c r="A70" s="200"/>
      <c r="B70" s="189"/>
      <c r="C70" s="183" t="s">
        <v>37</v>
      </c>
      <c r="D70" s="177" t="s">
        <v>178</v>
      </c>
      <c r="E70" s="4" t="s">
        <v>102</v>
      </c>
      <c r="F70" s="127" t="s">
        <v>84</v>
      </c>
    </row>
    <row r="71" spans="1:10" ht="55" customHeight="1" x14ac:dyDescent="0.15">
      <c r="A71" s="200"/>
      <c r="B71" s="189"/>
      <c r="C71" s="184"/>
      <c r="D71" s="178"/>
      <c r="E71" s="4" t="s">
        <v>32</v>
      </c>
      <c r="F71" s="134" t="s">
        <v>819</v>
      </c>
    </row>
    <row r="72" spans="1:10" ht="14.25" customHeight="1" x14ac:dyDescent="0.15">
      <c r="A72" s="19"/>
      <c r="B72" s="20"/>
      <c r="C72" s="20"/>
      <c r="D72" s="44"/>
      <c r="E72" s="21"/>
      <c r="F72" s="22"/>
    </row>
    <row r="73" spans="1:10" ht="55" customHeight="1" x14ac:dyDescent="0.15">
      <c r="A73" s="204" t="s">
        <v>16</v>
      </c>
      <c r="B73" s="189" t="s">
        <v>7</v>
      </c>
      <c r="C73" s="183" t="s">
        <v>38</v>
      </c>
      <c r="D73" s="181" t="s">
        <v>179</v>
      </c>
      <c r="E73" s="119" t="s">
        <v>102</v>
      </c>
      <c r="F73" s="122" t="s">
        <v>103</v>
      </c>
      <c r="G73" s="30" t="s">
        <v>181</v>
      </c>
      <c r="H73" s="43" t="s">
        <v>182</v>
      </c>
      <c r="I73" s="17">
        <v>0.57999999999999996</v>
      </c>
      <c r="J73" s="113" t="s">
        <v>804</v>
      </c>
    </row>
    <row r="74" spans="1:10" ht="55" customHeight="1" x14ac:dyDescent="0.15">
      <c r="A74" s="204"/>
      <c r="B74" s="189"/>
      <c r="C74" s="184"/>
      <c r="D74" s="182"/>
      <c r="E74" s="4" t="s">
        <v>32</v>
      </c>
      <c r="F74" s="134" t="s">
        <v>820</v>
      </c>
    </row>
    <row r="75" spans="1:10" ht="42" customHeight="1" x14ac:dyDescent="0.15">
      <c r="A75" s="204"/>
      <c r="B75" s="189"/>
      <c r="C75" s="183" t="s">
        <v>39</v>
      </c>
      <c r="D75" s="181" t="s">
        <v>54</v>
      </c>
      <c r="E75" s="4" t="s">
        <v>102</v>
      </c>
      <c r="F75" s="122" t="s">
        <v>84</v>
      </c>
      <c r="G75" s="30" t="s">
        <v>240</v>
      </c>
      <c r="H75" s="43" t="s">
        <v>182</v>
      </c>
      <c r="I75" s="123">
        <v>0.92390000000000005</v>
      </c>
    </row>
    <row r="76" spans="1:10" ht="42" customHeight="1" x14ac:dyDescent="0.15">
      <c r="A76" s="204"/>
      <c r="B76" s="189"/>
      <c r="C76" s="184"/>
      <c r="D76" s="182"/>
      <c r="E76" s="4" t="s">
        <v>32</v>
      </c>
      <c r="F76" s="134" t="s">
        <v>824</v>
      </c>
    </row>
    <row r="77" spans="1:10" ht="50.5" customHeight="1" x14ac:dyDescent="0.15">
      <c r="A77" s="204"/>
      <c r="B77" s="189"/>
      <c r="C77" s="183" t="s">
        <v>40</v>
      </c>
      <c r="D77" s="181" t="s">
        <v>180</v>
      </c>
      <c r="E77" s="4" t="s">
        <v>102</v>
      </c>
      <c r="F77" s="122" t="s">
        <v>86</v>
      </c>
    </row>
    <row r="78" spans="1:10" ht="50.5" customHeight="1" x14ac:dyDescent="0.15">
      <c r="A78" s="204"/>
      <c r="B78" s="189"/>
      <c r="C78" s="184"/>
      <c r="D78" s="182"/>
      <c r="E78" s="4" t="s">
        <v>32</v>
      </c>
      <c r="F78" s="134" t="s">
        <v>825</v>
      </c>
    </row>
    <row r="79" spans="1:10" ht="14.25" customHeight="1" x14ac:dyDescent="0.15">
      <c r="A79" s="19"/>
      <c r="B79" s="20"/>
      <c r="C79" s="20"/>
      <c r="D79" s="44"/>
      <c r="E79" s="21"/>
      <c r="F79" s="22"/>
    </row>
    <row r="80" spans="1:10" ht="55" customHeight="1" x14ac:dyDescent="0.15">
      <c r="A80" s="199" t="s">
        <v>4</v>
      </c>
      <c r="B80" s="189" t="s">
        <v>8</v>
      </c>
      <c r="C80" s="201" t="s">
        <v>42</v>
      </c>
      <c r="D80" s="181" t="s">
        <v>183</v>
      </c>
      <c r="E80" s="119" t="s">
        <v>90</v>
      </c>
      <c r="F80" s="111">
        <v>0.6</v>
      </c>
      <c r="G80" s="181" t="s">
        <v>285</v>
      </c>
    </row>
    <row r="81" spans="1:9" ht="50" customHeight="1" x14ac:dyDescent="0.15">
      <c r="A81" s="199"/>
      <c r="B81" s="189"/>
      <c r="C81" s="202"/>
      <c r="D81" s="182"/>
      <c r="E81" s="119" t="s">
        <v>91</v>
      </c>
      <c r="F81" s="111">
        <v>0.71</v>
      </c>
      <c r="G81" s="182"/>
    </row>
    <row r="82" spans="1:9" ht="31" customHeight="1" x14ac:dyDescent="0.15">
      <c r="A82" s="199"/>
      <c r="B82" s="189"/>
      <c r="C82" s="192" t="s">
        <v>43</v>
      </c>
      <c r="D82" s="190" t="s">
        <v>291</v>
      </c>
      <c r="E82" s="76" t="s">
        <v>259</v>
      </c>
      <c r="F82" s="107">
        <v>20895</v>
      </c>
    </row>
    <row r="83" spans="1:9" ht="31" customHeight="1" x14ac:dyDescent="0.15">
      <c r="A83" s="199"/>
      <c r="B83" s="189"/>
      <c r="C83" s="192"/>
      <c r="D83" s="190"/>
      <c r="E83" s="76" t="s">
        <v>260</v>
      </c>
      <c r="F83" s="107">
        <v>27</v>
      </c>
    </row>
    <row r="84" spans="1:9" ht="31" customHeight="1" x14ac:dyDescent="0.15">
      <c r="A84" s="199"/>
      <c r="B84" s="189"/>
      <c r="C84" s="192"/>
      <c r="D84" s="190"/>
      <c r="E84" s="76" t="s">
        <v>261</v>
      </c>
      <c r="F84" s="107">
        <v>4887</v>
      </c>
    </row>
    <row r="85" spans="1:9" ht="31" customHeight="1" x14ac:dyDescent="0.15">
      <c r="A85" s="199"/>
      <c r="B85" s="189"/>
      <c r="C85" s="192"/>
      <c r="D85" s="190"/>
      <c r="E85" s="76" t="s">
        <v>262</v>
      </c>
      <c r="F85" s="107">
        <v>750</v>
      </c>
    </row>
    <row r="86" spans="1:9" ht="31" customHeight="1" x14ac:dyDescent="0.15">
      <c r="A86" s="199"/>
      <c r="B86" s="189"/>
      <c r="C86" s="192"/>
      <c r="D86" s="190"/>
      <c r="E86" s="76" t="s">
        <v>263</v>
      </c>
      <c r="F86" s="107">
        <v>1414</v>
      </c>
    </row>
    <row r="87" spans="1:9" ht="31" customHeight="1" x14ac:dyDescent="0.15">
      <c r="A87" s="199"/>
      <c r="B87" s="189"/>
      <c r="C87" s="192"/>
      <c r="D87" s="190"/>
      <c r="E87" s="76" t="s">
        <v>264</v>
      </c>
      <c r="F87" s="107">
        <v>2484</v>
      </c>
    </row>
    <row r="88" spans="1:9" ht="31" customHeight="1" x14ac:dyDescent="0.15">
      <c r="A88" s="199"/>
      <c r="B88" s="189"/>
      <c r="C88" s="192"/>
      <c r="D88" s="190"/>
      <c r="E88" s="76" t="s">
        <v>265</v>
      </c>
      <c r="F88" s="107">
        <v>26</v>
      </c>
    </row>
    <row r="89" spans="1:9" ht="31" customHeight="1" x14ac:dyDescent="0.15">
      <c r="A89" s="199"/>
      <c r="B89" s="189"/>
      <c r="C89" s="192"/>
      <c r="D89" s="190"/>
      <c r="E89" s="76" t="s">
        <v>266</v>
      </c>
      <c r="F89" s="107"/>
    </row>
    <row r="90" spans="1:9" ht="31" customHeight="1" x14ac:dyDescent="0.15">
      <c r="A90" s="199"/>
      <c r="B90" s="189"/>
      <c r="C90" s="192"/>
      <c r="D90" s="190"/>
      <c r="E90" s="76" t="s">
        <v>267</v>
      </c>
      <c r="F90" s="107">
        <v>3949</v>
      </c>
    </row>
    <row r="91" spans="1:9" ht="33" customHeight="1" x14ac:dyDescent="0.15">
      <c r="A91" s="199"/>
      <c r="B91" s="189"/>
      <c r="C91" s="192" t="s">
        <v>44</v>
      </c>
      <c r="D91" s="190" t="s">
        <v>292</v>
      </c>
      <c r="E91" s="76" t="s">
        <v>259</v>
      </c>
      <c r="F91" s="107">
        <v>57</v>
      </c>
      <c r="G91" s="30" t="s">
        <v>185</v>
      </c>
      <c r="H91" s="43" t="s">
        <v>268</v>
      </c>
      <c r="I91" s="77"/>
    </row>
    <row r="92" spans="1:9" ht="33" customHeight="1" x14ac:dyDescent="0.15">
      <c r="A92" s="199"/>
      <c r="B92" s="189"/>
      <c r="C92" s="192"/>
      <c r="D92" s="190"/>
      <c r="E92" s="76" t="s">
        <v>260</v>
      </c>
      <c r="F92" s="107"/>
      <c r="G92" s="30" t="s">
        <v>184</v>
      </c>
      <c r="H92" s="43" t="s">
        <v>268</v>
      </c>
      <c r="I92" s="77"/>
    </row>
    <row r="93" spans="1:9" ht="33" customHeight="1" x14ac:dyDescent="0.15">
      <c r="A93" s="199"/>
      <c r="B93" s="189"/>
      <c r="C93" s="192"/>
      <c r="D93" s="190"/>
      <c r="E93" s="76" t="s">
        <v>261</v>
      </c>
      <c r="F93" s="107">
        <v>543</v>
      </c>
    </row>
    <row r="94" spans="1:9" ht="33" customHeight="1" x14ac:dyDescent="0.15">
      <c r="A94" s="199"/>
      <c r="B94" s="189"/>
      <c r="C94" s="192"/>
      <c r="D94" s="190"/>
      <c r="E94" s="76" t="s">
        <v>262</v>
      </c>
      <c r="F94" s="107"/>
    </row>
    <row r="95" spans="1:9" ht="33" customHeight="1" x14ac:dyDescent="0.15">
      <c r="A95" s="199"/>
      <c r="B95" s="189"/>
      <c r="C95" s="192"/>
      <c r="D95" s="190"/>
      <c r="E95" s="76" t="s">
        <v>263</v>
      </c>
      <c r="F95" s="107"/>
    </row>
    <row r="96" spans="1:9" ht="33" customHeight="1" x14ac:dyDescent="0.15">
      <c r="A96" s="199"/>
      <c r="B96" s="189"/>
      <c r="C96" s="192"/>
      <c r="D96" s="190"/>
      <c r="E96" s="76" t="s">
        <v>264</v>
      </c>
      <c r="F96" s="107">
        <v>213</v>
      </c>
    </row>
    <row r="97" spans="1:9" ht="33" customHeight="1" x14ac:dyDescent="0.15">
      <c r="A97" s="199"/>
      <c r="B97" s="189"/>
      <c r="C97" s="192"/>
      <c r="D97" s="190"/>
      <c r="E97" s="76" t="s">
        <v>265</v>
      </c>
      <c r="F97" s="107"/>
    </row>
    <row r="98" spans="1:9" ht="33" customHeight="1" x14ac:dyDescent="0.15">
      <c r="A98" s="199"/>
      <c r="B98" s="189"/>
      <c r="C98" s="192"/>
      <c r="D98" s="190"/>
      <c r="E98" s="76" t="s">
        <v>266</v>
      </c>
      <c r="F98" s="107"/>
    </row>
    <row r="99" spans="1:9" ht="33" customHeight="1" x14ac:dyDescent="0.15">
      <c r="A99" s="199"/>
      <c r="B99" s="189"/>
      <c r="C99" s="192"/>
      <c r="D99" s="190"/>
      <c r="E99" s="76" t="s">
        <v>267</v>
      </c>
      <c r="F99" s="107"/>
    </row>
    <row r="100" spans="1:9" ht="33" customHeight="1" x14ac:dyDescent="0.15">
      <c r="A100" s="199"/>
      <c r="B100" s="189"/>
      <c r="C100" s="3" t="s">
        <v>45</v>
      </c>
      <c r="D100" s="43" t="s">
        <v>186</v>
      </c>
      <c r="E100" s="43" t="s">
        <v>32</v>
      </c>
      <c r="F100" s="135" t="s">
        <v>826</v>
      </c>
    </row>
    <row r="101" spans="1:9" ht="33" customHeight="1" x14ac:dyDescent="0.15">
      <c r="A101" s="199"/>
      <c r="B101" s="189"/>
      <c r="C101" s="3" t="s">
        <v>46</v>
      </c>
      <c r="D101" s="43" t="s">
        <v>243</v>
      </c>
      <c r="E101" s="43" t="s">
        <v>32</v>
      </c>
      <c r="F101" s="133" t="s">
        <v>805</v>
      </c>
    </row>
    <row r="102" spans="1:9" ht="20.5" customHeight="1" x14ac:dyDescent="0.15">
      <c r="A102" s="23"/>
      <c r="B102" s="20"/>
      <c r="C102" s="24"/>
      <c r="D102" s="44"/>
      <c r="E102" s="21"/>
      <c r="F102" s="22"/>
    </row>
    <row r="103" spans="1:9" ht="41" customHeight="1" x14ac:dyDescent="0.15">
      <c r="A103" s="207" t="s">
        <v>6</v>
      </c>
      <c r="B103" s="189" t="s">
        <v>9</v>
      </c>
      <c r="C103" s="189" t="s">
        <v>47</v>
      </c>
      <c r="D103" s="190" t="s">
        <v>187</v>
      </c>
      <c r="E103" s="30" t="s">
        <v>224</v>
      </c>
      <c r="F103" s="93">
        <v>1</v>
      </c>
      <c r="G103" s="30" t="s">
        <v>188</v>
      </c>
      <c r="H103" s="43" t="s">
        <v>272</v>
      </c>
      <c r="I103" s="93">
        <v>1</v>
      </c>
    </row>
    <row r="104" spans="1:9" ht="35.5" customHeight="1" x14ac:dyDescent="0.15">
      <c r="A104" s="208"/>
      <c r="B104" s="189"/>
      <c r="C104" s="189"/>
      <c r="D104" s="190"/>
      <c r="E104" s="30" t="s">
        <v>225</v>
      </c>
      <c r="F104" s="93">
        <v>1</v>
      </c>
      <c r="G104" s="30" t="s">
        <v>189</v>
      </c>
      <c r="H104" s="43" t="s">
        <v>273</v>
      </c>
      <c r="I104" s="93">
        <v>1</v>
      </c>
    </row>
    <row r="105" spans="1:9" ht="35.5" customHeight="1" x14ac:dyDescent="0.15">
      <c r="A105" s="208"/>
      <c r="B105" s="189"/>
      <c r="C105" s="189"/>
      <c r="D105" s="190"/>
      <c r="E105" s="30" t="s">
        <v>226</v>
      </c>
      <c r="F105" s="93">
        <v>1</v>
      </c>
      <c r="G105" s="30" t="s">
        <v>190</v>
      </c>
      <c r="H105" s="43" t="s">
        <v>274</v>
      </c>
      <c r="I105" s="93">
        <v>1</v>
      </c>
    </row>
    <row r="106" spans="1:9" ht="35.5" customHeight="1" x14ac:dyDescent="0.15">
      <c r="A106" s="208"/>
      <c r="B106" s="189"/>
      <c r="C106" s="183" t="s">
        <v>48</v>
      </c>
      <c r="D106" s="46" t="s">
        <v>245</v>
      </c>
      <c r="E106" s="30" t="s">
        <v>34</v>
      </c>
      <c r="F106" s="124">
        <v>0.99990000000000001</v>
      </c>
      <c r="G106" s="181" t="s">
        <v>191</v>
      </c>
      <c r="H106" s="181" t="s">
        <v>174</v>
      </c>
      <c r="I106" s="212" t="s">
        <v>814</v>
      </c>
    </row>
    <row r="107" spans="1:9" ht="29.25" customHeight="1" x14ac:dyDescent="0.15">
      <c r="A107" s="208"/>
      <c r="B107" s="189"/>
      <c r="C107" s="184"/>
      <c r="D107" s="46" t="s">
        <v>244</v>
      </c>
      <c r="E107" s="46" t="s">
        <v>32</v>
      </c>
      <c r="F107" s="117" t="s">
        <v>813</v>
      </c>
      <c r="G107" s="182"/>
      <c r="H107" s="182"/>
      <c r="I107" s="213"/>
    </row>
    <row r="108" spans="1:9" ht="44" customHeight="1" x14ac:dyDescent="0.15">
      <c r="A108" s="208"/>
      <c r="B108" s="189"/>
      <c r="C108" s="210" t="s">
        <v>49</v>
      </c>
      <c r="D108" s="211" t="s">
        <v>246</v>
      </c>
      <c r="E108" s="211" t="s">
        <v>32</v>
      </c>
      <c r="F108" s="216" t="s">
        <v>827</v>
      </c>
      <c r="G108" s="30" t="s">
        <v>192</v>
      </c>
      <c r="H108" s="43" t="s">
        <v>275</v>
      </c>
      <c r="I108" s="75"/>
    </row>
    <row r="109" spans="1:9" ht="44" customHeight="1" x14ac:dyDescent="0.15">
      <c r="A109" s="209"/>
      <c r="B109" s="189"/>
      <c r="C109" s="210"/>
      <c r="D109" s="211"/>
      <c r="E109" s="211"/>
      <c r="F109" s="215"/>
      <c r="G109" s="30" t="s">
        <v>193</v>
      </c>
      <c r="H109" s="43" t="s">
        <v>34</v>
      </c>
      <c r="I109" s="17"/>
    </row>
    <row r="110" spans="1:9" ht="16.5" customHeight="1" x14ac:dyDescent="0.15">
      <c r="A110" s="23"/>
      <c r="B110" s="25"/>
      <c r="C110" s="26"/>
      <c r="D110" s="48"/>
      <c r="E110" s="27"/>
      <c r="F110" s="28"/>
      <c r="G110" s="18"/>
      <c r="H110" s="51"/>
      <c r="I110" s="18"/>
    </row>
    <row r="111" spans="1:9" ht="39.5" customHeight="1" x14ac:dyDescent="0.15">
      <c r="A111" s="199" t="s">
        <v>92</v>
      </c>
      <c r="B111" s="189" t="s">
        <v>12</v>
      </c>
      <c r="C111" s="183" t="s">
        <v>50</v>
      </c>
      <c r="D111" s="177" t="s">
        <v>194</v>
      </c>
      <c r="E111" s="47" t="s">
        <v>197</v>
      </c>
      <c r="F111" s="17">
        <v>0.88800000000000001</v>
      </c>
    </row>
    <row r="112" spans="1:9" ht="39.5" customHeight="1" x14ac:dyDescent="0.15">
      <c r="A112" s="199"/>
      <c r="B112" s="189"/>
      <c r="C112" s="184"/>
      <c r="D112" s="178"/>
      <c r="E112" s="47" t="s">
        <v>32</v>
      </c>
      <c r="F112" s="134" t="s">
        <v>828</v>
      </c>
    </row>
    <row r="113" spans="1:9" ht="37" customHeight="1" x14ac:dyDescent="0.15">
      <c r="A113" s="199"/>
      <c r="B113" s="189"/>
      <c r="C113" s="45" t="s">
        <v>51</v>
      </c>
      <c r="D113" s="47" t="s">
        <v>195</v>
      </c>
      <c r="E113" s="47" t="s">
        <v>32</v>
      </c>
      <c r="F113" s="122" t="s">
        <v>806</v>
      </c>
    </row>
    <row r="114" spans="1:9" ht="37" customHeight="1" x14ac:dyDescent="0.15">
      <c r="A114" s="199"/>
      <c r="B114" s="189"/>
      <c r="C114" s="183" t="s">
        <v>52</v>
      </c>
      <c r="D114" s="177" t="s">
        <v>196</v>
      </c>
      <c r="E114" s="76" t="s">
        <v>269</v>
      </c>
      <c r="F114" s="118">
        <v>44</v>
      </c>
      <c r="G114" s="113"/>
    </row>
    <row r="115" spans="1:9" ht="37" customHeight="1" x14ac:dyDescent="0.15">
      <c r="A115" s="199"/>
      <c r="B115" s="189"/>
      <c r="C115" s="184"/>
      <c r="D115" s="178"/>
      <c r="E115" s="4" t="s">
        <v>32</v>
      </c>
      <c r="F115" s="134" t="s">
        <v>812</v>
      </c>
    </row>
    <row r="116" spans="1:9" ht="19.5" customHeight="1" x14ac:dyDescent="0.15">
      <c r="A116" s="23"/>
      <c r="B116" s="20"/>
      <c r="C116" s="24"/>
      <c r="D116" s="44"/>
      <c r="E116" s="21"/>
      <c r="F116" s="22"/>
    </row>
    <row r="117" spans="1:9" ht="95" customHeight="1" x14ac:dyDescent="0.15">
      <c r="A117" s="2" t="s">
        <v>41</v>
      </c>
      <c r="B117" s="3" t="s">
        <v>13</v>
      </c>
      <c r="C117" s="29" t="s">
        <v>53</v>
      </c>
      <c r="D117" s="46" t="s">
        <v>198</v>
      </c>
      <c r="E117" s="46" t="s">
        <v>32</v>
      </c>
      <c r="F117" s="134" t="s">
        <v>807</v>
      </c>
    </row>
    <row r="118" spans="1:9" ht="20.5" customHeight="1" x14ac:dyDescent="0.15">
      <c r="A118" s="19"/>
      <c r="B118" s="20"/>
      <c r="C118" s="20"/>
      <c r="D118" s="44"/>
      <c r="E118" s="21"/>
      <c r="F118" s="22"/>
    </row>
    <row r="119" spans="1:9" ht="105.5" customHeight="1" x14ac:dyDescent="0.15">
      <c r="A119" s="2" t="s">
        <v>10</v>
      </c>
      <c r="B119" s="3" t="s">
        <v>15</v>
      </c>
      <c r="C119" s="29" t="s">
        <v>55</v>
      </c>
      <c r="D119" s="47" t="s">
        <v>199</v>
      </c>
      <c r="E119" s="4" t="s">
        <v>32</v>
      </c>
      <c r="F119" s="134" t="s">
        <v>808</v>
      </c>
      <c r="G119" s="30" t="s">
        <v>247</v>
      </c>
      <c r="H119" s="43" t="s">
        <v>200</v>
      </c>
      <c r="I119" s="131">
        <v>1197009</v>
      </c>
    </row>
    <row r="120" spans="1:9" ht="14.5" customHeight="1" x14ac:dyDescent="0.15">
      <c r="A120" s="19"/>
      <c r="B120" s="20"/>
      <c r="C120" s="20"/>
      <c r="D120" s="44"/>
      <c r="E120" s="21"/>
      <c r="F120" s="22"/>
    </row>
    <row r="121" spans="1:9" ht="45" customHeight="1" x14ac:dyDescent="0.15">
      <c r="A121" s="197" t="s">
        <v>19</v>
      </c>
      <c r="B121" s="189" t="s">
        <v>18</v>
      </c>
      <c r="C121" s="45" t="s">
        <v>56</v>
      </c>
      <c r="D121" s="46" t="s">
        <v>87</v>
      </c>
      <c r="E121" s="46" t="s">
        <v>169</v>
      </c>
      <c r="F121" s="94" t="s">
        <v>84</v>
      </c>
    </row>
    <row r="122" spans="1:9" ht="45" customHeight="1" x14ac:dyDescent="0.15">
      <c r="A122" s="197"/>
      <c r="B122" s="189"/>
      <c r="C122" s="45" t="s">
        <v>57</v>
      </c>
      <c r="D122" s="46" t="s">
        <v>202</v>
      </c>
      <c r="E122" s="46" t="s">
        <v>248</v>
      </c>
      <c r="F122" s="116" t="s">
        <v>798</v>
      </c>
    </row>
    <row r="123" spans="1:9" ht="45" customHeight="1" x14ac:dyDescent="0.15">
      <c r="A123" s="197"/>
      <c r="B123" s="189"/>
      <c r="C123" s="45" t="s">
        <v>58</v>
      </c>
      <c r="D123" s="46" t="s">
        <v>59</v>
      </c>
      <c r="E123" s="46" t="s">
        <v>60</v>
      </c>
      <c r="F123" s="116" t="s">
        <v>799</v>
      </c>
    </row>
    <row r="124" spans="1:9" ht="34.5" customHeight="1" x14ac:dyDescent="0.15">
      <c r="A124" s="197"/>
      <c r="B124" s="189"/>
      <c r="C124" s="183" t="s">
        <v>61</v>
      </c>
      <c r="D124" s="177" t="s">
        <v>203</v>
      </c>
      <c r="E124" s="46" t="s">
        <v>169</v>
      </c>
      <c r="F124" s="94" t="s">
        <v>84</v>
      </c>
    </row>
    <row r="125" spans="1:9" ht="34.5" customHeight="1" x14ac:dyDescent="0.15">
      <c r="A125" s="197"/>
      <c r="B125" s="189"/>
      <c r="C125" s="184"/>
      <c r="D125" s="178"/>
      <c r="E125" s="46" t="s">
        <v>204</v>
      </c>
      <c r="F125" s="94" t="s">
        <v>786</v>
      </c>
    </row>
    <row r="126" spans="1:9" ht="34.5" customHeight="1" x14ac:dyDescent="0.15">
      <c r="A126" s="197"/>
      <c r="B126" s="189"/>
      <c r="C126" s="183" t="s">
        <v>62</v>
      </c>
      <c r="D126" s="46" t="s">
        <v>249</v>
      </c>
      <c r="E126" s="46" t="s">
        <v>32</v>
      </c>
      <c r="F126" s="134" t="s">
        <v>809</v>
      </c>
      <c r="G126" s="190" t="s">
        <v>206</v>
      </c>
      <c r="H126" s="211" t="s">
        <v>32</v>
      </c>
      <c r="I126" s="214" t="s">
        <v>86</v>
      </c>
    </row>
    <row r="127" spans="1:9" ht="46" customHeight="1" x14ac:dyDescent="0.15">
      <c r="A127" s="197"/>
      <c r="B127" s="189"/>
      <c r="C127" s="184"/>
      <c r="D127" s="46" t="s">
        <v>250</v>
      </c>
      <c r="E127" s="46" t="s">
        <v>169</v>
      </c>
      <c r="F127" s="94" t="s">
        <v>84</v>
      </c>
      <c r="G127" s="190"/>
      <c r="H127" s="211"/>
      <c r="I127" s="215"/>
    </row>
    <row r="128" spans="1:9" ht="55" customHeight="1" x14ac:dyDescent="0.15">
      <c r="A128" s="197"/>
      <c r="B128" s="189"/>
      <c r="C128" s="45" t="s">
        <v>63</v>
      </c>
      <c r="D128" s="46" t="s">
        <v>205</v>
      </c>
      <c r="E128" s="46" t="s">
        <v>169</v>
      </c>
      <c r="F128" s="117" t="s">
        <v>86</v>
      </c>
      <c r="G128" s="30" t="s">
        <v>207</v>
      </c>
      <c r="H128" s="47" t="s">
        <v>32</v>
      </c>
      <c r="I128" s="126" t="s">
        <v>786</v>
      </c>
    </row>
    <row r="129" spans="1:7" ht="14.25" customHeight="1" x14ac:dyDescent="0.15">
      <c r="A129" s="19"/>
      <c r="B129" s="20"/>
      <c r="C129" s="20"/>
      <c r="D129" s="44"/>
      <c r="E129" s="21"/>
      <c r="F129" s="22"/>
    </row>
    <row r="130" spans="1:7" ht="33" customHeight="1" x14ac:dyDescent="0.15">
      <c r="A130" s="197" t="s">
        <v>21</v>
      </c>
      <c r="B130" s="189" t="s">
        <v>20</v>
      </c>
      <c r="C130" s="191" t="s">
        <v>64</v>
      </c>
      <c r="D130" s="190" t="s">
        <v>251</v>
      </c>
      <c r="E130" s="76" t="s">
        <v>32</v>
      </c>
      <c r="F130" s="137" t="s">
        <v>787</v>
      </c>
    </row>
    <row r="131" spans="1:7" ht="33" customHeight="1" x14ac:dyDescent="0.15">
      <c r="A131" s="197"/>
      <c r="B131" s="189"/>
      <c r="C131" s="191"/>
      <c r="D131" s="190"/>
      <c r="E131" s="4" t="s">
        <v>151</v>
      </c>
      <c r="F131" s="95">
        <v>0.4</v>
      </c>
    </row>
    <row r="132" spans="1:7" ht="33" customHeight="1" x14ac:dyDescent="0.15">
      <c r="A132" s="197"/>
      <c r="B132" s="189"/>
      <c r="C132" s="191"/>
      <c r="D132" s="190"/>
      <c r="E132" s="4" t="s">
        <v>152</v>
      </c>
      <c r="F132" s="96">
        <v>0.3</v>
      </c>
    </row>
    <row r="133" spans="1:7" ht="33" customHeight="1" x14ac:dyDescent="0.15">
      <c r="A133" s="197"/>
      <c r="B133" s="189"/>
      <c r="C133" s="191"/>
      <c r="D133" s="190"/>
      <c r="E133" s="4" t="s">
        <v>208</v>
      </c>
      <c r="F133" s="96">
        <v>0</v>
      </c>
    </row>
    <row r="134" spans="1:7" ht="33" customHeight="1" x14ac:dyDescent="0.15">
      <c r="A134" s="197"/>
      <c r="B134" s="189"/>
      <c r="C134" s="191"/>
      <c r="D134" s="190"/>
      <c r="E134" s="4" t="s">
        <v>153</v>
      </c>
      <c r="F134" s="96">
        <v>0.1</v>
      </c>
    </row>
    <row r="135" spans="1:7" ht="33" customHeight="1" x14ac:dyDescent="0.15">
      <c r="A135" s="197"/>
      <c r="B135" s="189"/>
      <c r="C135" s="191"/>
      <c r="D135" s="190"/>
      <c r="E135" s="4" t="s">
        <v>154</v>
      </c>
      <c r="F135" s="97">
        <v>54</v>
      </c>
    </row>
    <row r="136" spans="1:7" ht="44.5" customHeight="1" x14ac:dyDescent="0.15">
      <c r="A136" s="197"/>
      <c r="B136" s="189"/>
      <c r="C136" s="191"/>
      <c r="D136" s="190"/>
      <c r="E136" s="4" t="s">
        <v>155</v>
      </c>
      <c r="F136" s="97">
        <v>7.3</v>
      </c>
    </row>
    <row r="137" spans="1:7" ht="38" customHeight="1" x14ac:dyDescent="0.15">
      <c r="A137" s="197"/>
      <c r="B137" s="189"/>
      <c r="C137" s="191" t="s">
        <v>65</v>
      </c>
      <c r="D137" s="190" t="s">
        <v>209</v>
      </c>
      <c r="E137" s="4" t="s">
        <v>156</v>
      </c>
      <c r="F137" s="96">
        <v>0.3</v>
      </c>
    </row>
    <row r="138" spans="1:7" ht="33" customHeight="1" x14ac:dyDescent="0.15">
      <c r="A138" s="197"/>
      <c r="B138" s="189"/>
      <c r="C138" s="191"/>
      <c r="D138" s="190"/>
      <c r="E138" s="4" t="s">
        <v>104</v>
      </c>
      <c r="F138" s="96">
        <v>0.3</v>
      </c>
      <c r="G138" s="113" t="s">
        <v>830</v>
      </c>
    </row>
    <row r="139" spans="1:7" ht="31" customHeight="1" x14ac:dyDescent="0.15">
      <c r="A139" s="197"/>
      <c r="B139" s="189"/>
      <c r="C139" s="191" t="s">
        <v>66</v>
      </c>
      <c r="D139" s="190" t="s">
        <v>210</v>
      </c>
      <c r="E139" s="76" t="s">
        <v>271</v>
      </c>
      <c r="F139" s="118">
        <v>2</v>
      </c>
    </row>
    <row r="140" spans="1:7" ht="31" customHeight="1" x14ac:dyDescent="0.15">
      <c r="A140" s="197"/>
      <c r="B140" s="189"/>
      <c r="C140" s="191"/>
      <c r="D140" s="190"/>
      <c r="E140" s="4" t="s">
        <v>105</v>
      </c>
      <c r="F140" s="116" t="s">
        <v>800</v>
      </c>
    </row>
    <row r="141" spans="1:7" ht="55" customHeight="1" x14ac:dyDescent="0.15">
      <c r="A141" s="197"/>
      <c r="B141" s="189"/>
      <c r="C141" s="45" t="s">
        <v>67</v>
      </c>
      <c r="D141" s="46" t="s">
        <v>211</v>
      </c>
      <c r="E141" s="47" t="s">
        <v>156</v>
      </c>
      <c r="F141" s="96">
        <v>0.6</v>
      </c>
    </row>
    <row r="142" spans="1:7" ht="55" customHeight="1" x14ac:dyDescent="0.15">
      <c r="A142" s="197"/>
      <c r="B142" s="189"/>
      <c r="C142" s="45" t="s">
        <v>68</v>
      </c>
      <c r="D142" s="46" t="s">
        <v>213</v>
      </c>
      <c r="E142" s="47" t="s">
        <v>169</v>
      </c>
      <c r="F142" s="116" t="s">
        <v>84</v>
      </c>
    </row>
    <row r="143" spans="1:7" ht="55" customHeight="1" x14ac:dyDescent="0.15">
      <c r="A143" s="197"/>
      <c r="B143" s="189"/>
      <c r="C143" s="45" t="s">
        <v>69</v>
      </c>
      <c r="D143" s="46" t="s">
        <v>72</v>
      </c>
      <c r="E143" s="47" t="s">
        <v>270</v>
      </c>
      <c r="F143" s="118">
        <v>18</v>
      </c>
    </row>
    <row r="144" spans="1:7" ht="55" customHeight="1" x14ac:dyDescent="0.15">
      <c r="A144" s="197"/>
      <c r="B144" s="189"/>
      <c r="C144" s="45" t="s">
        <v>70</v>
      </c>
      <c r="D144" s="46" t="s">
        <v>252</v>
      </c>
      <c r="E144" s="47" t="s">
        <v>174</v>
      </c>
      <c r="F144" s="103">
        <v>45809</v>
      </c>
    </row>
    <row r="145" spans="1:9" ht="55" customHeight="1" x14ac:dyDescent="0.15">
      <c r="A145" s="197"/>
      <c r="B145" s="189"/>
      <c r="C145" s="45" t="s">
        <v>71</v>
      </c>
      <c r="D145" s="46" t="s">
        <v>76</v>
      </c>
      <c r="E145" s="47" t="s">
        <v>32</v>
      </c>
      <c r="F145" s="116" t="s">
        <v>801</v>
      </c>
    </row>
    <row r="146" spans="1:9" ht="14.25" customHeight="1" x14ac:dyDescent="0.15">
      <c r="A146" s="19"/>
      <c r="B146" s="20"/>
      <c r="C146" s="20"/>
      <c r="D146" s="44"/>
      <c r="E146" s="21"/>
      <c r="F146" s="22"/>
    </row>
    <row r="147" spans="1:9" ht="42.5" customHeight="1" x14ac:dyDescent="0.15">
      <c r="A147" s="197" t="s">
        <v>23</v>
      </c>
      <c r="B147" s="189" t="s">
        <v>22</v>
      </c>
      <c r="C147" s="45" t="s">
        <v>73</v>
      </c>
      <c r="D147" s="46" t="s">
        <v>78</v>
      </c>
      <c r="E147" s="46" t="s">
        <v>169</v>
      </c>
      <c r="F147" s="94" t="s">
        <v>84</v>
      </c>
      <c r="G147" s="98"/>
    </row>
    <row r="148" spans="1:9" ht="42.5" customHeight="1" x14ac:dyDescent="0.15">
      <c r="A148" s="197"/>
      <c r="B148" s="189"/>
      <c r="C148" s="45" t="s">
        <v>74</v>
      </c>
      <c r="D148" s="46" t="s">
        <v>214</v>
      </c>
      <c r="E148" s="46" t="s">
        <v>215</v>
      </c>
      <c r="F148" s="92">
        <v>0.1002</v>
      </c>
      <c r="G148" s="113"/>
    </row>
    <row r="149" spans="1:9" ht="52.5" customHeight="1" x14ac:dyDescent="0.15">
      <c r="A149" s="197"/>
      <c r="B149" s="189"/>
      <c r="C149" s="45" t="s">
        <v>75</v>
      </c>
      <c r="D149" s="46" t="s">
        <v>255</v>
      </c>
      <c r="E149" s="46" t="s">
        <v>216</v>
      </c>
      <c r="F149" s="99" t="s">
        <v>788</v>
      </c>
      <c r="G149" s="138" t="s">
        <v>802</v>
      </c>
    </row>
    <row r="150" spans="1:9" ht="42.5" customHeight="1" x14ac:dyDescent="0.15">
      <c r="A150" s="197"/>
      <c r="B150" s="189"/>
      <c r="C150" s="45" t="s">
        <v>77</v>
      </c>
      <c r="D150" s="46" t="s">
        <v>217</v>
      </c>
      <c r="E150" s="46" t="s">
        <v>32</v>
      </c>
      <c r="F150" s="134" t="s">
        <v>789</v>
      </c>
    </row>
    <row r="151" spans="1:9" ht="42.5" customHeight="1" x14ac:dyDescent="0.15">
      <c r="A151" s="197"/>
      <c r="B151" s="189"/>
      <c r="C151" s="45" t="s">
        <v>79</v>
      </c>
      <c r="D151" s="46" t="s">
        <v>218</v>
      </c>
      <c r="E151" s="46" t="s">
        <v>32</v>
      </c>
      <c r="F151" s="134" t="s">
        <v>790</v>
      </c>
    </row>
    <row r="152" spans="1:9" ht="52.5" customHeight="1" x14ac:dyDescent="0.15">
      <c r="A152" s="197"/>
      <c r="B152" s="189"/>
      <c r="C152" s="45" t="s">
        <v>80</v>
      </c>
      <c r="D152" s="46" t="s">
        <v>219</v>
      </c>
      <c r="E152" s="46" t="s">
        <v>32</v>
      </c>
      <c r="F152" s="134" t="s">
        <v>831</v>
      </c>
      <c r="G152" s="30" t="s">
        <v>256</v>
      </c>
      <c r="H152" s="139" t="s">
        <v>832</v>
      </c>
      <c r="I152" s="130" t="s">
        <v>815</v>
      </c>
    </row>
    <row r="153" spans="1:9" ht="11" customHeight="1" x14ac:dyDescent="0.15">
      <c r="A153" s="19"/>
      <c r="B153" s="52"/>
      <c r="C153" s="20"/>
      <c r="D153" s="20"/>
      <c r="E153" s="44"/>
      <c r="F153" s="21"/>
      <c r="G153" s="50"/>
    </row>
    <row r="154" spans="1:9" ht="51.5" customHeight="1" x14ac:dyDescent="0.15">
      <c r="A154" s="197" t="s">
        <v>83</v>
      </c>
      <c r="B154" s="189" t="s">
        <v>24</v>
      </c>
      <c r="C154" s="183" t="s">
        <v>81</v>
      </c>
      <c r="D154" s="177" t="s">
        <v>253</v>
      </c>
      <c r="E154" s="179" t="s">
        <v>32</v>
      </c>
      <c r="F154" s="185" t="s">
        <v>817</v>
      </c>
      <c r="G154" s="46" t="s">
        <v>287</v>
      </c>
      <c r="H154" s="47" t="s">
        <v>212</v>
      </c>
      <c r="I154" s="17">
        <v>0.05</v>
      </c>
    </row>
    <row r="155" spans="1:9" ht="35.25" customHeight="1" x14ac:dyDescent="0.15">
      <c r="A155" s="197"/>
      <c r="B155" s="189"/>
      <c r="C155" s="184"/>
      <c r="D155" s="178"/>
      <c r="E155" s="180"/>
      <c r="F155" s="186"/>
      <c r="G155" s="46" t="s">
        <v>290</v>
      </c>
      <c r="H155" s="47" t="s">
        <v>200</v>
      </c>
      <c r="I155" s="75"/>
    </row>
    <row r="156" spans="1:9" ht="44.75" customHeight="1" x14ac:dyDescent="0.15">
      <c r="A156" s="197"/>
      <c r="B156" s="189"/>
      <c r="C156" s="183" t="s">
        <v>82</v>
      </c>
      <c r="D156" s="177" t="s">
        <v>254</v>
      </c>
      <c r="E156" s="179" t="s">
        <v>32</v>
      </c>
      <c r="F156" s="186"/>
      <c r="G156" s="46" t="s">
        <v>288</v>
      </c>
      <c r="H156" s="47" t="s">
        <v>212</v>
      </c>
      <c r="I156" s="17">
        <v>0.05</v>
      </c>
    </row>
    <row r="157" spans="1:9" ht="62.75" customHeight="1" x14ac:dyDescent="0.15">
      <c r="A157" s="198"/>
      <c r="B157" s="189"/>
      <c r="C157" s="184"/>
      <c r="D157" s="178"/>
      <c r="E157" s="180"/>
      <c r="F157" s="187"/>
      <c r="G157" s="46" t="s">
        <v>289</v>
      </c>
      <c r="H157" s="47" t="s">
        <v>32</v>
      </c>
      <c r="I157" s="132" t="s">
        <v>818</v>
      </c>
    </row>
    <row r="158" spans="1:9" ht="14.25" customHeight="1" x14ac:dyDescent="0.15">
      <c r="B158" s="31"/>
      <c r="C158" s="32"/>
      <c r="D158" s="33"/>
    </row>
    <row r="159" spans="1:9" ht="14.25" customHeight="1" x14ac:dyDescent="0.15">
      <c r="B159" s="31"/>
      <c r="C159" s="32"/>
      <c r="D159" s="33"/>
    </row>
    <row r="160" spans="1:9" ht="14.25" customHeight="1" x14ac:dyDescent="0.15">
      <c r="B160" s="31"/>
      <c r="C160" s="32"/>
      <c r="D160" s="33"/>
    </row>
    <row r="161" spans="2:4" ht="14.25" customHeight="1" x14ac:dyDescent="0.15">
      <c r="B161" s="31"/>
      <c r="C161" s="32"/>
      <c r="D161" s="33"/>
    </row>
    <row r="162" spans="2:4" ht="14.25" customHeight="1" x14ac:dyDescent="0.15">
      <c r="B162" s="31"/>
      <c r="C162" s="32"/>
      <c r="D162" s="33"/>
    </row>
    <row r="163" spans="2:4" ht="14.25" customHeight="1" x14ac:dyDescent="0.15">
      <c r="B163" s="31"/>
      <c r="C163" s="32"/>
      <c r="D163" s="33"/>
    </row>
    <row r="164" spans="2:4" ht="14.25" customHeight="1" x14ac:dyDescent="0.15">
      <c r="B164" s="31"/>
      <c r="C164" s="32"/>
      <c r="D164" s="33"/>
    </row>
    <row r="165" spans="2:4" ht="14.25" customHeight="1" x14ac:dyDescent="0.15">
      <c r="B165" s="31"/>
      <c r="C165" s="32"/>
      <c r="D165" s="33"/>
    </row>
    <row r="166" spans="2:4" ht="14.25" customHeight="1" x14ac:dyDescent="0.15">
      <c r="B166" s="31"/>
      <c r="C166" s="32"/>
      <c r="D166" s="33"/>
    </row>
    <row r="167" spans="2:4" ht="14.25" customHeight="1" x14ac:dyDescent="0.15">
      <c r="B167" s="31"/>
      <c r="C167" s="32"/>
      <c r="D167" s="33"/>
    </row>
    <row r="168" spans="2:4" ht="14.25" customHeight="1" x14ac:dyDescent="0.15">
      <c r="B168" s="31"/>
      <c r="C168" s="32"/>
      <c r="D168" s="33"/>
    </row>
    <row r="169" spans="2:4" ht="14.25" customHeight="1" x14ac:dyDescent="0.15">
      <c r="B169" s="31"/>
      <c r="C169" s="32"/>
      <c r="D169" s="33"/>
    </row>
    <row r="170" spans="2:4" ht="14.25" customHeight="1" x14ac:dyDescent="0.15">
      <c r="B170" s="31"/>
      <c r="C170" s="32"/>
      <c r="D170" s="33"/>
    </row>
    <row r="171" spans="2:4" ht="14.25" customHeight="1" x14ac:dyDescent="0.15">
      <c r="B171" s="31"/>
      <c r="C171" s="32"/>
      <c r="D171" s="33"/>
    </row>
    <row r="172" spans="2:4" ht="14.25" customHeight="1" x14ac:dyDescent="0.15">
      <c r="B172" s="31"/>
      <c r="C172" s="32"/>
      <c r="D172" s="33"/>
    </row>
    <row r="173" spans="2:4" ht="14.25" customHeight="1" x14ac:dyDescent="0.15">
      <c r="B173" s="31"/>
      <c r="C173" s="32"/>
      <c r="D173" s="33"/>
    </row>
    <row r="174" spans="2:4" ht="14.25" customHeight="1" x14ac:dyDescent="0.15">
      <c r="B174" s="31"/>
      <c r="C174" s="32"/>
      <c r="D174" s="33"/>
    </row>
    <row r="175" spans="2:4" ht="14.25" customHeight="1" x14ac:dyDescent="0.15">
      <c r="B175" s="31"/>
      <c r="C175" s="32"/>
      <c r="D175" s="33"/>
    </row>
    <row r="176" spans="2:4" ht="14.25" customHeight="1" x14ac:dyDescent="0.15">
      <c r="B176" s="31"/>
      <c r="C176" s="32"/>
      <c r="D176" s="33"/>
    </row>
    <row r="177" spans="2:4" ht="14.25" customHeight="1" x14ac:dyDescent="0.15">
      <c r="B177" s="31"/>
      <c r="C177" s="32"/>
      <c r="D177" s="33"/>
    </row>
    <row r="178" spans="2:4" ht="14.25" customHeight="1" x14ac:dyDescent="0.15">
      <c r="B178" s="31"/>
      <c r="C178" s="32"/>
      <c r="D178" s="33"/>
    </row>
    <row r="179" spans="2:4" ht="14.25" customHeight="1" x14ac:dyDescent="0.15">
      <c r="B179" s="31"/>
      <c r="C179" s="32"/>
      <c r="D179" s="33"/>
    </row>
    <row r="180" spans="2:4" ht="14.25" customHeight="1" x14ac:dyDescent="0.15">
      <c r="B180" s="31"/>
      <c r="C180" s="32"/>
      <c r="D180" s="33"/>
    </row>
    <row r="181" spans="2:4" ht="14.25" customHeight="1" x14ac:dyDescent="0.15">
      <c r="B181" s="31"/>
      <c r="C181" s="32"/>
      <c r="D181" s="33"/>
    </row>
    <row r="182" spans="2:4" ht="14.25" customHeight="1" x14ac:dyDescent="0.15">
      <c r="B182" s="31"/>
      <c r="C182" s="32"/>
      <c r="D182" s="33"/>
    </row>
    <row r="183" spans="2:4" ht="14.25" customHeight="1" x14ac:dyDescent="0.15">
      <c r="B183" s="31"/>
      <c r="C183" s="32"/>
      <c r="D183" s="33"/>
    </row>
    <row r="184" spans="2:4" ht="14.25" customHeight="1" x14ac:dyDescent="0.15">
      <c r="B184" s="31"/>
      <c r="C184" s="32"/>
      <c r="D184" s="33"/>
    </row>
    <row r="185" spans="2:4" ht="14.25" customHeight="1" x14ac:dyDescent="0.15">
      <c r="B185" s="31"/>
      <c r="C185" s="32"/>
      <c r="D185" s="33"/>
    </row>
    <row r="186" spans="2:4" ht="14.25" customHeight="1" x14ac:dyDescent="0.15">
      <c r="B186" s="31"/>
      <c r="C186" s="32"/>
      <c r="D186" s="33"/>
    </row>
    <row r="187" spans="2:4" ht="14.25" customHeight="1" x14ac:dyDescent="0.15">
      <c r="B187" s="31"/>
      <c r="C187" s="32"/>
      <c r="D187" s="33"/>
    </row>
    <row r="188" spans="2:4" ht="14.25" customHeight="1" x14ac:dyDescent="0.15">
      <c r="B188" s="31"/>
      <c r="C188" s="32"/>
      <c r="D188" s="33"/>
    </row>
    <row r="189" spans="2:4" ht="14.25" customHeight="1" x14ac:dyDescent="0.15">
      <c r="B189" s="16"/>
      <c r="C189" s="35"/>
      <c r="D189" s="36"/>
    </row>
    <row r="190" spans="2:4" ht="14.25" customHeight="1" x14ac:dyDescent="0.15">
      <c r="B190" s="16"/>
      <c r="C190" s="35"/>
      <c r="D190" s="36"/>
    </row>
    <row r="191" spans="2:4" ht="14.25" customHeight="1" x14ac:dyDescent="0.15">
      <c r="B191" s="16"/>
      <c r="C191" s="35"/>
      <c r="D191" s="36"/>
    </row>
    <row r="192" spans="2:4" ht="14.25" customHeight="1" x14ac:dyDescent="0.15">
      <c r="B192" s="16"/>
      <c r="C192" s="35"/>
      <c r="D192" s="36"/>
    </row>
    <row r="193" spans="2:4" ht="14.25" customHeight="1" x14ac:dyDescent="0.15">
      <c r="B193" s="16"/>
      <c r="C193" s="35"/>
      <c r="D193" s="36"/>
    </row>
    <row r="194" spans="2:4" ht="14.25" customHeight="1" x14ac:dyDescent="0.15">
      <c r="B194" s="16"/>
      <c r="C194" s="35"/>
      <c r="D194" s="36"/>
    </row>
    <row r="195" spans="2:4" ht="14.25" customHeight="1" x14ac:dyDescent="0.15">
      <c r="B195" s="16"/>
      <c r="C195" s="35"/>
      <c r="D195" s="36"/>
    </row>
    <row r="196" spans="2:4" ht="14.25" customHeight="1" x14ac:dyDescent="0.15">
      <c r="B196" s="16"/>
      <c r="C196" s="35"/>
      <c r="D196" s="36"/>
    </row>
    <row r="197" spans="2:4" ht="14.25" customHeight="1" x14ac:dyDescent="0.15">
      <c r="B197" s="16"/>
      <c r="C197" s="35"/>
      <c r="D197" s="36"/>
    </row>
    <row r="198" spans="2:4" ht="14.25" customHeight="1" x14ac:dyDescent="0.15">
      <c r="B198" s="16"/>
      <c r="C198" s="35"/>
      <c r="D198" s="36"/>
    </row>
    <row r="199" spans="2:4" ht="14.25" customHeight="1" x14ac:dyDescent="0.15">
      <c r="B199" s="16"/>
      <c r="C199" s="35"/>
      <c r="D199" s="36"/>
    </row>
    <row r="200" spans="2:4" ht="14.25" customHeight="1" x14ac:dyDescent="0.15">
      <c r="B200" s="16"/>
      <c r="C200" s="35"/>
      <c r="D200" s="36"/>
    </row>
    <row r="201" spans="2:4" ht="14.25" customHeight="1" x14ac:dyDescent="0.15">
      <c r="B201" s="16"/>
      <c r="C201" s="35"/>
      <c r="D201" s="36"/>
    </row>
    <row r="202" spans="2:4" ht="14.25" customHeight="1" x14ac:dyDescent="0.15">
      <c r="B202" s="16"/>
      <c r="C202" s="35"/>
      <c r="D202" s="36"/>
    </row>
    <row r="203" spans="2:4" ht="14.25" customHeight="1" x14ac:dyDescent="0.15">
      <c r="B203" s="16"/>
      <c r="C203" s="35"/>
      <c r="D203" s="36"/>
    </row>
    <row r="204" spans="2:4" ht="14.25" customHeight="1" x14ac:dyDescent="0.15">
      <c r="B204" s="16"/>
      <c r="C204" s="35"/>
      <c r="D204" s="36"/>
    </row>
    <row r="205" spans="2:4" ht="14.25" customHeight="1" x14ac:dyDescent="0.15">
      <c r="B205" s="16"/>
      <c r="C205" s="35"/>
      <c r="D205" s="36"/>
    </row>
    <row r="206" spans="2:4" ht="14.25" customHeight="1" x14ac:dyDescent="0.15">
      <c r="B206" s="16"/>
      <c r="C206" s="35"/>
      <c r="D206" s="36"/>
    </row>
    <row r="207" spans="2:4" ht="14.25" customHeight="1" x14ac:dyDescent="0.15">
      <c r="B207" s="16"/>
      <c r="C207" s="35"/>
      <c r="D207" s="36"/>
    </row>
    <row r="208" spans="2:4" ht="14.25" customHeight="1" x14ac:dyDescent="0.15">
      <c r="B208" s="16"/>
      <c r="C208" s="35"/>
      <c r="D208" s="36"/>
    </row>
    <row r="209" spans="2:4" ht="14.25" customHeight="1" x14ac:dyDescent="0.15">
      <c r="B209" s="16"/>
      <c r="C209" s="35"/>
      <c r="D209" s="36"/>
    </row>
    <row r="210" spans="2:4" ht="14.25" customHeight="1" x14ac:dyDescent="0.15">
      <c r="B210" s="16"/>
      <c r="C210" s="35"/>
      <c r="D210" s="36"/>
    </row>
    <row r="211" spans="2:4" ht="14.25" customHeight="1" x14ac:dyDescent="0.15">
      <c r="B211" s="16"/>
      <c r="C211" s="35"/>
      <c r="D211" s="36"/>
    </row>
    <row r="212" spans="2:4" ht="14.25" customHeight="1" x14ac:dyDescent="0.15">
      <c r="B212" s="16"/>
      <c r="C212" s="35"/>
      <c r="D212" s="36"/>
    </row>
    <row r="213" spans="2:4" ht="14.25" customHeight="1" x14ac:dyDescent="0.15">
      <c r="B213" s="16"/>
      <c r="C213" s="35"/>
      <c r="D213" s="36"/>
    </row>
    <row r="214" spans="2:4" ht="14.25" customHeight="1" x14ac:dyDescent="0.15">
      <c r="B214" s="16"/>
      <c r="C214" s="35"/>
      <c r="D214" s="36"/>
    </row>
    <row r="215" spans="2:4" ht="14.25" customHeight="1" x14ac:dyDescent="0.15">
      <c r="B215" s="16"/>
      <c r="C215" s="35"/>
      <c r="D215" s="36"/>
    </row>
    <row r="216" spans="2:4" ht="14.25" customHeight="1" x14ac:dyDescent="0.15">
      <c r="B216" s="16"/>
      <c r="C216" s="35"/>
      <c r="D216" s="36"/>
    </row>
    <row r="217" spans="2:4" ht="14.25" customHeight="1" x14ac:dyDescent="0.15">
      <c r="B217" s="16"/>
      <c r="C217" s="35"/>
      <c r="D217" s="36"/>
    </row>
    <row r="218" spans="2:4" ht="14.25" customHeight="1" x14ac:dyDescent="0.15">
      <c r="B218" s="16"/>
      <c r="C218" s="35"/>
      <c r="D218" s="36"/>
    </row>
    <row r="219" spans="2:4" ht="14.25" customHeight="1" x14ac:dyDescent="0.15">
      <c r="B219" s="16"/>
      <c r="C219" s="35"/>
      <c r="D219" s="36"/>
    </row>
    <row r="220" spans="2:4" ht="14.25" customHeight="1" x14ac:dyDescent="0.15">
      <c r="B220" s="16"/>
      <c r="C220" s="35"/>
      <c r="D220" s="36"/>
    </row>
    <row r="221" spans="2:4" ht="14.25" customHeight="1" x14ac:dyDescent="0.15">
      <c r="B221" s="16"/>
      <c r="C221" s="35"/>
      <c r="D221" s="36"/>
    </row>
    <row r="222" spans="2:4" ht="14.25" customHeight="1" x14ac:dyDescent="0.15">
      <c r="B222" s="16"/>
      <c r="C222" s="35"/>
      <c r="D222" s="36"/>
    </row>
    <row r="223" spans="2:4" ht="14.25" customHeight="1" x14ac:dyDescent="0.15">
      <c r="B223" s="16"/>
      <c r="C223" s="35"/>
      <c r="D223" s="36"/>
    </row>
    <row r="224" spans="2:4" ht="14.25" customHeight="1" x14ac:dyDescent="0.15">
      <c r="B224" s="16"/>
      <c r="C224" s="35"/>
      <c r="D224" s="36"/>
    </row>
    <row r="225" spans="2:4" ht="14.25" customHeight="1" x14ac:dyDescent="0.15">
      <c r="B225" s="16"/>
      <c r="C225" s="35"/>
      <c r="D225" s="36"/>
    </row>
    <row r="226" spans="2:4" ht="14.25" customHeight="1" x14ac:dyDescent="0.15">
      <c r="B226" s="16"/>
      <c r="C226" s="35"/>
      <c r="D226" s="36"/>
    </row>
    <row r="227" spans="2:4" ht="14.25" customHeight="1" x14ac:dyDescent="0.15">
      <c r="B227" s="16"/>
      <c r="C227" s="35"/>
      <c r="D227" s="36"/>
    </row>
    <row r="228" spans="2:4" ht="14.25" customHeight="1" x14ac:dyDescent="0.15">
      <c r="B228" s="16"/>
      <c r="C228" s="35"/>
      <c r="D228" s="36"/>
    </row>
    <row r="229" spans="2:4" ht="14.25" customHeight="1" x14ac:dyDescent="0.15">
      <c r="B229" s="16"/>
      <c r="C229" s="35"/>
      <c r="D229" s="36"/>
    </row>
    <row r="230" spans="2:4" ht="14.25" customHeight="1" x14ac:dyDescent="0.15">
      <c r="B230" s="16"/>
      <c r="C230" s="35"/>
      <c r="D230" s="36"/>
    </row>
    <row r="231" spans="2:4" ht="14.25" customHeight="1" x14ac:dyDescent="0.15">
      <c r="B231" s="16"/>
      <c r="C231" s="35"/>
      <c r="D231" s="36"/>
    </row>
    <row r="232" spans="2:4" ht="14.25" customHeight="1" x14ac:dyDescent="0.15">
      <c r="B232" s="16"/>
      <c r="C232" s="35"/>
      <c r="D232" s="36"/>
    </row>
    <row r="233" spans="2:4" ht="14.25" customHeight="1" x14ac:dyDescent="0.15">
      <c r="B233" s="16"/>
      <c r="C233" s="35"/>
      <c r="D233" s="36"/>
    </row>
    <row r="234" spans="2:4" ht="14.25" customHeight="1" x14ac:dyDescent="0.15">
      <c r="B234" s="16"/>
      <c r="C234" s="35"/>
      <c r="D234" s="36"/>
    </row>
    <row r="235" spans="2:4" ht="14.25" customHeight="1" x14ac:dyDescent="0.15">
      <c r="B235" s="16"/>
      <c r="C235" s="35"/>
      <c r="D235" s="36"/>
    </row>
    <row r="236" spans="2:4" ht="14.25" customHeight="1" x14ac:dyDescent="0.15">
      <c r="B236" s="16"/>
      <c r="C236" s="35"/>
      <c r="D236" s="36"/>
    </row>
    <row r="237" spans="2:4" ht="14.25" customHeight="1" x14ac:dyDescent="0.15">
      <c r="B237" s="16"/>
      <c r="C237" s="35"/>
      <c r="D237" s="36"/>
    </row>
    <row r="238" spans="2:4" ht="14.25" customHeight="1" x14ac:dyDescent="0.15">
      <c r="B238" s="16"/>
      <c r="C238" s="35"/>
      <c r="D238" s="36"/>
    </row>
    <row r="239" spans="2:4" ht="14.25" customHeight="1" x14ac:dyDescent="0.15">
      <c r="B239" s="16"/>
      <c r="C239" s="35"/>
      <c r="D239" s="36"/>
    </row>
    <row r="240" spans="2:4" ht="14.25" customHeight="1" x14ac:dyDescent="0.15">
      <c r="B240" s="16"/>
      <c r="C240" s="35"/>
      <c r="D240" s="36"/>
    </row>
    <row r="241" spans="2:4" ht="14.25" customHeight="1" x14ac:dyDescent="0.15">
      <c r="B241" s="16"/>
      <c r="C241" s="35"/>
      <c r="D241" s="36"/>
    </row>
    <row r="242" spans="2:4" ht="14.25" customHeight="1" x14ac:dyDescent="0.15">
      <c r="B242" s="16"/>
      <c r="C242" s="35"/>
      <c r="D242" s="36"/>
    </row>
    <row r="243" spans="2:4" ht="14.25" customHeight="1" x14ac:dyDescent="0.15">
      <c r="B243" s="16"/>
      <c r="C243" s="35"/>
      <c r="D243" s="36"/>
    </row>
    <row r="244" spans="2:4" ht="14.25" customHeight="1" x14ac:dyDescent="0.15">
      <c r="B244" s="16"/>
      <c r="C244" s="35"/>
      <c r="D244" s="36"/>
    </row>
    <row r="245" spans="2:4" ht="14.25" customHeight="1" x14ac:dyDescent="0.15">
      <c r="B245" s="16"/>
      <c r="C245" s="35"/>
      <c r="D245" s="36"/>
    </row>
    <row r="246" spans="2:4" ht="14.25" customHeight="1" x14ac:dyDescent="0.15">
      <c r="B246" s="16"/>
      <c r="C246" s="35"/>
      <c r="D246" s="36"/>
    </row>
    <row r="247" spans="2:4" ht="14.25" customHeight="1" x14ac:dyDescent="0.15">
      <c r="B247" s="16"/>
      <c r="C247" s="35"/>
      <c r="D247" s="36"/>
    </row>
    <row r="248" spans="2:4" ht="14.25" customHeight="1" x14ac:dyDescent="0.15">
      <c r="B248" s="16"/>
      <c r="C248" s="35"/>
      <c r="D248" s="36"/>
    </row>
    <row r="249" spans="2:4" ht="14.25" customHeight="1" x14ac:dyDescent="0.15">
      <c r="B249" s="16"/>
      <c r="C249" s="35"/>
      <c r="D249" s="36"/>
    </row>
    <row r="250" spans="2:4" ht="14.25" customHeight="1" x14ac:dyDescent="0.15">
      <c r="B250" s="16"/>
      <c r="C250" s="35"/>
      <c r="D250" s="36"/>
    </row>
    <row r="251" spans="2:4" ht="14.25" customHeight="1" x14ac:dyDescent="0.15">
      <c r="B251" s="16"/>
      <c r="C251" s="35"/>
      <c r="D251" s="36"/>
    </row>
    <row r="252" spans="2:4" ht="14.25" customHeight="1" x14ac:dyDescent="0.15">
      <c r="B252" s="16"/>
      <c r="C252" s="35"/>
      <c r="D252" s="36"/>
    </row>
    <row r="253" spans="2:4" ht="14.25" customHeight="1" x14ac:dyDescent="0.15">
      <c r="B253" s="16"/>
      <c r="C253" s="35"/>
      <c r="D253" s="36"/>
    </row>
    <row r="254" spans="2:4" ht="14.25" customHeight="1" x14ac:dyDescent="0.15">
      <c r="B254" s="16"/>
      <c r="C254" s="35"/>
      <c r="D254" s="36"/>
    </row>
    <row r="255" spans="2:4" ht="14.25" customHeight="1" x14ac:dyDescent="0.15">
      <c r="B255" s="16"/>
      <c r="C255" s="35"/>
      <c r="D255" s="36"/>
    </row>
    <row r="256" spans="2:4" ht="14.25" customHeight="1" x14ac:dyDescent="0.15">
      <c r="B256" s="16"/>
      <c r="C256" s="35"/>
      <c r="D256" s="36"/>
    </row>
    <row r="257" spans="2:4" ht="14.25" customHeight="1" x14ac:dyDescent="0.15">
      <c r="B257" s="16"/>
      <c r="C257" s="35"/>
      <c r="D257" s="36"/>
    </row>
    <row r="258" spans="2:4" ht="14.25" customHeight="1" x14ac:dyDescent="0.15">
      <c r="B258" s="16"/>
      <c r="C258" s="35"/>
      <c r="D258" s="36"/>
    </row>
    <row r="259" spans="2:4" ht="14.25" customHeight="1" x14ac:dyDescent="0.15">
      <c r="B259" s="16"/>
      <c r="C259" s="35"/>
      <c r="D259" s="36"/>
    </row>
    <row r="260" spans="2:4" ht="14.25" customHeight="1" x14ac:dyDescent="0.15">
      <c r="B260" s="16"/>
      <c r="C260" s="35"/>
      <c r="D260" s="36"/>
    </row>
    <row r="261" spans="2:4" ht="14.25" customHeight="1" x14ac:dyDescent="0.15">
      <c r="B261" s="16"/>
      <c r="C261" s="35"/>
      <c r="D261" s="36"/>
    </row>
    <row r="262" spans="2:4" ht="14.25" customHeight="1" x14ac:dyDescent="0.15">
      <c r="B262" s="16"/>
      <c r="C262" s="35"/>
      <c r="D262" s="36"/>
    </row>
    <row r="263" spans="2:4" ht="14.25" customHeight="1" x14ac:dyDescent="0.15">
      <c r="B263" s="16"/>
      <c r="C263" s="35"/>
      <c r="D263" s="36"/>
    </row>
    <row r="264" spans="2:4" ht="14.25" customHeight="1" x14ac:dyDescent="0.15">
      <c r="B264" s="16"/>
      <c r="C264" s="35"/>
      <c r="D264" s="36"/>
    </row>
    <row r="265" spans="2:4" ht="14.25" customHeight="1" x14ac:dyDescent="0.15">
      <c r="B265" s="16"/>
      <c r="C265" s="35"/>
      <c r="D265" s="36"/>
    </row>
    <row r="266" spans="2:4" ht="14.25" customHeight="1" x14ac:dyDescent="0.15">
      <c r="B266" s="16"/>
      <c r="C266" s="35"/>
      <c r="D266" s="36"/>
    </row>
    <row r="267" spans="2:4" ht="14.25" customHeight="1" x14ac:dyDescent="0.15">
      <c r="B267" s="16"/>
      <c r="C267" s="35"/>
      <c r="D267" s="36"/>
    </row>
    <row r="268" spans="2:4" ht="14.25" customHeight="1" x14ac:dyDescent="0.15">
      <c r="B268" s="16"/>
      <c r="C268" s="35"/>
      <c r="D268" s="36"/>
    </row>
    <row r="269" spans="2:4" ht="14.25" customHeight="1" x14ac:dyDescent="0.15">
      <c r="B269" s="16"/>
      <c r="C269" s="35"/>
      <c r="D269" s="36"/>
    </row>
    <row r="270" spans="2:4" ht="14.25" customHeight="1" x14ac:dyDescent="0.15">
      <c r="B270" s="16"/>
      <c r="C270" s="35"/>
      <c r="D270" s="36"/>
    </row>
    <row r="271" spans="2:4" ht="14.25" customHeight="1" x14ac:dyDescent="0.15">
      <c r="B271" s="16"/>
      <c r="C271" s="35"/>
      <c r="D271" s="36"/>
    </row>
    <row r="272" spans="2:4" ht="14.25" customHeight="1" x14ac:dyDescent="0.15">
      <c r="B272" s="16"/>
      <c r="C272" s="35"/>
      <c r="D272" s="36"/>
    </row>
    <row r="273" spans="2:4" ht="14.25" customHeight="1" x14ac:dyDescent="0.15">
      <c r="B273" s="16"/>
      <c r="C273" s="35"/>
      <c r="D273" s="36"/>
    </row>
    <row r="274" spans="2:4" ht="14.25" customHeight="1" x14ac:dyDescent="0.15">
      <c r="B274" s="16"/>
      <c r="C274" s="35"/>
      <c r="D274" s="36"/>
    </row>
    <row r="275" spans="2:4" ht="14.25" customHeight="1" x14ac:dyDescent="0.15">
      <c r="B275" s="16"/>
      <c r="C275" s="35"/>
      <c r="D275" s="36"/>
    </row>
    <row r="276" spans="2:4" ht="14.25" customHeight="1" x14ac:dyDescent="0.15">
      <c r="B276" s="16"/>
      <c r="C276" s="35"/>
      <c r="D276" s="36"/>
    </row>
    <row r="277" spans="2:4" ht="14.25" customHeight="1" x14ac:dyDescent="0.15">
      <c r="B277" s="16"/>
      <c r="C277" s="35"/>
      <c r="D277" s="36"/>
    </row>
    <row r="278" spans="2:4" ht="14.25" customHeight="1" x14ac:dyDescent="0.15">
      <c r="B278" s="16"/>
      <c r="C278" s="35"/>
      <c r="D278" s="36"/>
    </row>
    <row r="279" spans="2:4" ht="14.25" customHeight="1" x14ac:dyDescent="0.15">
      <c r="B279" s="16"/>
      <c r="C279" s="35"/>
      <c r="D279" s="36"/>
    </row>
    <row r="280" spans="2:4" ht="14.25" customHeight="1" x14ac:dyDescent="0.15">
      <c r="B280" s="16"/>
      <c r="C280" s="35"/>
      <c r="D280" s="36"/>
    </row>
    <row r="281" spans="2:4" ht="14.25" customHeight="1" x14ac:dyDescent="0.15">
      <c r="B281" s="16"/>
      <c r="C281" s="35"/>
      <c r="D281" s="36"/>
    </row>
    <row r="282" spans="2:4" ht="14.25" customHeight="1" x14ac:dyDescent="0.15">
      <c r="B282" s="16"/>
      <c r="C282" s="35"/>
      <c r="D282" s="36"/>
    </row>
    <row r="283" spans="2:4" ht="14.25" customHeight="1" x14ac:dyDescent="0.15">
      <c r="B283" s="16"/>
      <c r="C283" s="35"/>
      <c r="D283" s="36"/>
    </row>
    <row r="284" spans="2:4" ht="14.25" customHeight="1" x14ac:dyDescent="0.15">
      <c r="B284" s="16"/>
      <c r="C284" s="35"/>
      <c r="D284" s="36"/>
    </row>
    <row r="285" spans="2:4" ht="14.25" customHeight="1" x14ac:dyDescent="0.15">
      <c r="B285" s="16"/>
      <c r="C285" s="35"/>
      <c r="D285" s="36"/>
    </row>
    <row r="286" spans="2:4" ht="14.25" customHeight="1" x14ac:dyDescent="0.15">
      <c r="B286" s="16"/>
      <c r="C286" s="35"/>
      <c r="D286" s="36"/>
    </row>
    <row r="287" spans="2:4" ht="14.25" customHeight="1" x14ac:dyDescent="0.15">
      <c r="B287" s="16"/>
      <c r="C287" s="35"/>
      <c r="D287" s="36"/>
    </row>
    <row r="288" spans="2:4" ht="14.25" customHeight="1" x14ac:dyDescent="0.15">
      <c r="B288" s="16"/>
      <c r="C288" s="35"/>
      <c r="D288" s="36"/>
    </row>
    <row r="289" spans="2:4" ht="14.25" customHeight="1" x14ac:dyDescent="0.15">
      <c r="B289" s="16"/>
      <c r="C289" s="35"/>
      <c r="D289" s="36"/>
    </row>
    <row r="290" spans="2:4" ht="14.25" customHeight="1" x14ac:dyDescent="0.15">
      <c r="B290" s="16"/>
      <c r="C290" s="35"/>
      <c r="D290" s="36"/>
    </row>
    <row r="291" spans="2:4" ht="14.25" customHeight="1" x14ac:dyDescent="0.15">
      <c r="B291" s="16"/>
      <c r="C291" s="35"/>
      <c r="D291" s="36"/>
    </row>
    <row r="292" spans="2:4" ht="14.25" customHeight="1" x14ac:dyDescent="0.15">
      <c r="B292" s="16"/>
      <c r="C292" s="35"/>
      <c r="D292" s="36"/>
    </row>
    <row r="293" spans="2:4" ht="14.25" customHeight="1" x14ac:dyDescent="0.15">
      <c r="B293" s="16"/>
      <c r="C293" s="35"/>
      <c r="D293" s="36"/>
    </row>
    <row r="294" spans="2:4" ht="14.25" customHeight="1" x14ac:dyDescent="0.15">
      <c r="B294" s="16"/>
      <c r="C294" s="35"/>
      <c r="D294" s="36"/>
    </row>
    <row r="295" spans="2:4" ht="14.25" customHeight="1" x14ac:dyDescent="0.15">
      <c r="B295" s="16"/>
      <c r="C295" s="35"/>
      <c r="D295" s="36"/>
    </row>
    <row r="296" spans="2:4" ht="14.25" customHeight="1" x14ac:dyDescent="0.15">
      <c r="B296" s="16"/>
      <c r="C296" s="35"/>
      <c r="D296" s="36"/>
    </row>
    <row r="297" spans="2:4" ht="14.25" customHeight="1" x14ac:dyDescent="0.15">
      <c r="B297" s="16"/>
      <c r="C297" s="35"/>
      <c r="D297" s="36"/>
    </row>
    <row r="298" spans="2:4" ht="14.25" customHeight="1" x14ac:dyDescent="0.15">
      <c r="B298" s="16"/>
      <c r="C298" s="35"/>
      <c r="D298" s="36"/>
    </row>
    <row r="299" spans="2:4" ht="14.25" customHeight="1" x14ac:dyDescent="0.15">
      <c r="B299" s="16"/>
      <c r="C299" s="35"/>
      <c r="D299" s="36"/>
    </row>
    <row r="300" spans="2:4" ht="14.25" customHeight="1" x14ac:dyDescent="0.15">
      <c r="B300" s="16"/>
      <c r="C300" s="35"/>
      <c r="D300" s="36"/>
    </row>
    <row r="301" spans="2:4" ht="14.25" customHeight="1" x14ac:dyDescent="0.15">
      <c r="B301" s="16"/>
      <c r="C301" s="35"/>
      <c r="D301" s="36"/>
    </row>
    <row r="302" spans="2:4" ht="14.25" customHeight="1" x14ac:dyDescent="0.15">
      <c r="B302" s="16"/>
      <c r="C302" s="35"/>
      <c r="D302" s="36"/>
    </row>
    <row r="303" spans="2:4" ht="14.25" customHeight="1" x14ac:dyDescent="0.15">
      <c r="B303" s="16"/>
      <c r="C303" s="35"/>
      <c r="D303" s="36"/>
    </row>
    <row r="304" spans="2:4" ht="14.25" customHeight="1" x14ac:dyDescent="0.15">
      <c r="B304" s="16"/>
      <c r="C304" s="35"/>
      <c r="D304" s="36"/>
    </row>
    <row r="305" spans="2:4" ht="14.25" customHeight="1" x14ac:dyDescent="0.15">
      <c r="B305" s="16"/>
      <c r="C305" s="35"/>
      <c r="D305" s="36"/>
    </row>
    <row r="306" spans="2:4" ht="14.25" customHeight="1" x14ac:dyDescent="0.15">
      <c r="B306" s="16"/>
      <c r="C306" s="35"/>
      <c r="D306" s="36"/>
    </row>
    <row r="307" spans="2:4" ht="14.25" customHeight="1" x14ac:dyDescent="0.15">
      <c r="B307" s="16"/>
      <c r="C307" s="35"/>
      <c r="D307" s="36"/>
    </row>
    <row r="308" spans="2:4" ht="14.25" customHeight="1" x14ac:dyDescent="0.15">
      <c r="B308" s="16"/>
      <c r="C308" s="35"/>
      <c r="D308" s="36"/>
    </row>
    <row r="309" spans="2:4" ht="14.25" customHeight="1" x14ac:dyDescent="0.15">
      <c r="B309" s="16"/>
      <c r="C309" s="35"/>
      <c r="D309" s="36"/>
    </row>
    <row r="310" spans="2:4" ht="14.25" customHeight="1" x14ac:dyDescent="0.15">
      <c r="B310" s="16"/>
      <c r="C310" s="35"/>
      <c r="D310" s="36"/>
    </row>
    <row r="311" spans="2:4" ht="14.25" customHeight="1" x14ac:dyDescent="0.15">
      <c r="B311" s="16"/>
      <c r="C311" s="35"/>
      <c r="D311" s="36"/>
    </row>
    <row r="312" spans="2:4" ht="14.25" customHeight="1" x14ac:dyDescent="0.15">
      <c r="B312" s="16"/>
      <c r="C312" s="35"/>
      <c r="D312" s="36"/>
    </row>
    <row r="313" spans="2:4" ht="14.25" customHeight="1" x14ac:dyDescent="0.15">
      <c r="B313" s="16"/>
      <c r="C313" s="35"/>
      <c r="D313" s="36"/>
    </row>
    <row r="314" spans="2:4" ht="14.25" customHeight="1" x14ac:dyDescent="0.15">
      <c r="B314" s="16"/>
      <c r="C314" s="35"/>
      <c r="D314" s="36"/>
    </row>
    <row r="315" spans="2:4" ht="14.25" customHeight="1" x14ac:dyDescent="0.15">
      <c r="B315" s="16"/>
      <c r="C315" s="35"/>
      <c r="D315" s="36"/>
    </row>
    <row r="316" spans="2:4" ht="14.25" customHeight="1" x14ac:dyDescent="0.15">
      <c r="B316" s="16"/>
      <c r="C316" s="35"/>
      <c r="D316" s="36"/>
    </row>
    <row r="317" spans="2:4" ht="14.25" customHeight="1" x14ac:dyDescent="0.15">
      <c r="B317" s="16"/>
      <c r="C317" s="35"/>
      <c r="D317" s="36"/>
    </row>
    <row r="318" spans="2:4" ht="14.25" customHeight="1" x14ac:dyDescent="0.15">
      <c r="B318" s="16"/>
      <c r="C318" s="35"/>
      <c r="D318" s="36"/>
    </row>
    <row r="319" spans="2:4" ht="14.25" customHeight="1" x14ac:dyDescent="0.15">
      <c r="B319" s="16"/>
      <c r="C319" s="35"/>
      <c r="D319" s="36"/>
    </row>
    <row r="320" spans="2:4" ht="14.25" customHeight="1" x14ac:dyDescent="0.15">
      <c r="B320" s="16"/>
      <c r="C320" s="35"/>
      <c r="D320" s="36"/>
    </row>
    <row r="321" spans="2:4" ht="14.25" customHeight="1" x14ac:dyDescent="0.15">
      <c r="B321" s="16"/>
      <c r="C321" s="35"/>
      <c r="D321" s="36"/>
    </row>
    <row r="322" spans="2:4" ht="14.25" customHeight="1" x14ac:dyDescent="0.15">
      <c r="B322" s="16"/>
      <c r="C322" s="35"/>
      <c r="D322" s="36"/>
    </row>
    <row r="323" spans="2:4" ht="14.25" customHeight="1" x14ac:dyDescent="0.15">
      <c r="B323" s="16"/>
      <c r="C323" s="35"/>
      <c r="D323" s="36"/>
    </row>
    <row r="324" spans="2:4" ht="14.25" customHeight="1" x14ac:dyDescent="0.15">
      <c r="B324" s="16"/>
      <c r="C324" s="35"/>
      <c r="D324" s="36"/>
    </row>
    <row r="325" spans="2:4" ht="14.25" customHeight="1" x14ac:dyDescent="0.15">
      <c r="B325" s="16"/>
      <c r="C325" s="35"/>
      <c r="D325" s="36"/>
    </row>
    <row r="326" spans="2:4" ht="14.25" customHeight="1" x14ac:dyDescent="0.15">
      <c r="B326" s="16"/>
      <c r="C326" s="35"/>
      <c r="D326" s="36"/>
    </row>
    <row r="327" spans="2:4" ht="14.25" customHeight="1" x14ac:dyDescent="0.15">
      <c r="B327" s="16"/>
      <c r="C327" s="35"/>
      <c r="D327" s="36"/>
    </row>
    <row r="328" spans="2:4" ht="14.25" customHeight="1" x14ac:dyDescent="0.15">
      <c r="B328" s="16"/>
      <c r="C328" s="35"/>
      <c r="D328" s="36"/>
    </row>
    <row r="329" spans="2:4" ht="14.25" customHeight="1" x14ac:dyDescent="0.15">
      <c r="B329" s="16"/>
      <c r="C329" s="35"/>
      <c r="D329" s="36"/>
    </row>
    <row r="330" spans="2:4" ht="14.25" customHeight="1" x14ac:dyDescent="0.15">
      <c r="B330" s="16"/>
      <c r="C330" s="35"/>
      <c r="D330" s="36"/>
    </row>
    <row r="331" spans="2:4" ht="14.25" customHeight="1" x14ac:dyDescent="0.15">
      <c r="B331" s="16"/>
      <c r="C331" s="35"/>
      <c r="D331" s="36"/>
    </row>
    <row r="332" spans="2:4" ht="14.25" customHeight="1" x14ac:dyDescent="0.15">
      <c r="B332" s="16"/>
      <c r="C332" s="35"/>
      <c r="D332" s="36"/>
    </row>
    <row r="333" spans="2:4" ht="14.25" customHeight="1" x14ac:dyDescent="0.15">
      <c r="B333" s="16"/>
      <c r="C333" s="35"/>
      <c r="D333" s="36"/>
    </row>
    <row r="334" spans="2:4" ht="14.25" customHeight="1" x14ac:dyDescent="0.15">
      <c r="B334" s="16"/>
      <c r="C334" s="35"/>
      <c r="D334" s="36"/>
    </row>
    <row r="335" spans="2:4" ht="14.25" customHeight="1" x14ac:dyDescent="0.15">
      <c r="B335" s="16"/>
      <c r="C335" s="35"/>
      <c r="D335" s="36"/>
    </row>
    <row r="336" spans="2:4" ht="14.25" customHeight="1" x14ac:dyDescent="0.15">
      <c r="B336" s="16"/>
      <c r="C336" s="35"/>
      <c r="D336" s="36"/>
    </row>
    <row r="337" spans="2:4" ht="14.25" customHeight="1" x14ac:dyDescent="0.15">
      <c r="B337" s="16"/>
      <c r="C337" s="35"/>
      <c r="D337" s="36"/>
    </row>
    <row r="338" spans="2:4" ht="14.25" customHeight="1" x14ac:dyDescent="0.15">
      <c r="B338" s="16"/>
      <c r="C338" s="35"/>
      <c r="D338" s="36"/>
    </row>
    <row r="339" spans="2:4" ht="14.25" customHeight="1" x14ac:dyDescent="0.15">
      <c r="B339" s="16"/>
      <c r="C339" s="35"/>
      <c r="D339" s="36"/>
    </row>
    <row r="340" spans="2:4" ht="14.25" customHeight="1" x14ac:dyDescent="0.15">
      <c r="B340" s="16"/>
      <c r="C340" s="35"/>
      <c r="D340" s="36"/>
    </row>
    <row r="341" spans="2:4" ht="14.25" customHeight="1" x14ac:dyDescent="0.15">
      <c r="B341" s="16"/>
      <c r="C341" s="35"/>
      <c r="D341" s="36"/>
    </row>
    <row r="342" spans="2:4" ht="14.25" customHeight="1" x14ac:dyDescent="0.15">
      <c r="B342" s="16"/>
      <c r="C342" s="35"/>
      <c r="D342" s="36"/>
    </row>
    <row r="343" spans="2:4" ht="14.25" customHeight="1" x14ac:dyDescent="0.15">
      <c r="B343" s="16"/>
      <c r="C343" s="35"/>
      <c r="D343" s="36"/>
    </row>
    <row r="344" spans="2:4" ht="14.25" customHeight="1" x14ac:dyDescent="0.15">
      <c r="B344" s="16"/>
      <c r="C344" s="35"/>
      <c r="D344" s="36"/>
    </row>
    <row r="345" spans="2:4" ht="14.25" customHeight="1" x14ac:dyDescent="0.15">
      <c r="B345" s="16"/>
      <c r="C345" s="35"/>
      <c r="D345" s="36"/>
    </row>
    <row r="346" spans="2:4" ht="14.25" customHeight="1" x14ac:dyDescent="0.15">
      <c r="B346" s="16"/>
      <c r="C346" s="35"/>
      <c r="D346" s="36"/>
    </row>
    <row r="347" spans="2:4" ht="14.25" customHeight="1" x14ac:dyDescent="0.15">
      <c r="B347" s="16"/>
      <c r="C347" s="35"/>
      <c r="D347" s="36"/>
    </row>
    <row r="348" spans="2:4" ht="14.25" customHeight="1" x14ac:dyDescent="0.15">
      <c r="B348" s="16"/>
      <c r="C348" s="35"/>
      <c r="D348" s="36"/>
    </row>
    <row r="349" spans="2:4" ht="14.25" customHeight="1" x14ac:dyDescent="0.15">
      <c r="B349" s="16"/>
      <c r="C349" s="35"/>
      <c r="D349" s="36"/>
    </row>
    <row r="350" spans="2:4" ht="14.25" customHeight="1" x14ac:dyDescent="0.15">
      <c r="B350" s="16"/>
      <c r="C350" s="35"/>
      <c r="D350" s="36"/>
    </row>
    <row r="351" spans="2:4" ht="14.25" customHeight="1" x14ac:dyDescent="0.15">
      <c r="B351" s="16"/>
      <c r="C351" s="35"/>
      <c r="D351" s="36"/>
    </row>
    <row r="352" spans="2:4" ht="14.25" customHeight="1" x14ac:dyDescent="0.15">
      <c r="B352" s="16"/>
      <c r="C352" s="35"/>
      <c r="D352" s="36"/>
    </row>
    <row r="353" spans="2:4" ht="14.25" customHeight="1" x14ac:dyDescent="0.15">
      <c r="B353" s="16"/>
      <c r="C353" s="35"/>
      <c r="D353" s="36"/>
    </row>
    <row r="354" spans="2:4" ht="14.25" customHeight="1" x14ac:dyDescent="0.15">
      <c r="B354" s="16"/>
      <c r="C354" s="35"/>
      <c r="D354" s="36"/>
    </row>
    <row r="355" spans="2:4" ht="14.25" customHeight="1" x14ac:dyDescent="0.15">
      <c r="B355" s="16"/>
      <c r="C355" s="35"/>
      <c r="D355" s="36"/>
    </row>
    <row r="356" spans="2:4" ht="14.25" customHeight="1" x14ac:dyDescent="0.15">
      <c r="B356" s="16"/>
      <c r="C356" s="35"/>
      <c r="D356" s="36"/>
    </row>
    <row r="357" spans="2:4" ht="14.25" customHeight="1" x14ac:dyDescent="0.15">
      <c r="B357" s="16"/>
      <c r="C357" s="35"/>
      <c r="D357" s="36"/>
    </row>
    <row r="358" spans="2:4" ht="14.25" customHeight="1" x14ac:dyDescent="0.15">
      <c r="B358" s="16"/>
      <c r="C358" s="35"/>
      <c r="D358" s="36"/>
    </row>
    <row r="359" spans="2:4" ht="14.25" customHeight="1" x14ac:dyDescent="0.15">
      <c r="B359" s="16"/>
      <c r="C359" s="35"/>
      <c r="D359" s="36"/>
    </row>
    <row r="360" spans="2:4" ht="14.25" customHeight="1" x14ac:dyDescent="0.15">
      <c r="B360" s="16"/>
      <c r="C360" s="35"/>
      <c r="D360" s="36"/>
    </row>
    <row r="361" spans="2:4" ht="14.25" customHeight="1" x14ac:dyDescent="0.15">
      <c r="B361" s="16"/>
      <c r="C361" s="35"/>
      <c r="D361" s="36"/>
    </row>
    <row r="362" spans="2:4" ht="14.25" customHeight="1" x14ac:dyDescent="0.15">
      <c r="B362" s="16"/>
      <c r="C362" s="35"/>
      <c r="D362" s="36"/>
    </row>
    <row r="363" spans="2:4" ht="14.25" customHeight="1" x14ac:dyDescent="0.15">
      <c r="B363" s="16"/>
      <c r="C363" s="35"/>
      <c r="D363" s="36"/>
    </row>
    <row r="364" spans="2:4" ht="14.25" customHeight="1" x14ac:dyDescent="0.15">
      <c r="B364" s="16"/>
      <c r="C364" s="35"/>
      <c r="D364" s="36"/>
    </row>
    <row r="365" spans="2:4" ht="14.25" customHeight="1" x14ac:dyDescent="0.15">
      <c r="B365" s="16"/>
      <c r="C365" s="35"/>
      <c r="D365" s="36"/>
    </row>
    <row r="366" spans="2:4" ht="14.25" customHeight="1" x14ac:dyDescent="0.15">
      <c r="B366" s="16"/>
      <c r="C366" s="35"/>
      <c r="D366" s="36"/>
    </row>
    <row r="367" spans="2:4" ht="14.25" customHeight="1" x14ac:dyDescent="0.15">
      <c r="B367" s="16"/>
      <c r="C367" s="35"/>
      <c r="D367" s="36"/>
    </row>
    <row r="368" spans="2:4" ht="14.25" customHeight="1" x14ac:dyDescent="0.15">
      <c r="B368" s="16"/>
      <c r="C368" s="35"/>
      <c r="D368" s="36"/>
    </row>
    <row r="369" spans="2:4" ht="14.25" customHeight="1" x14ac:dyDescent="0.15">
      <c r="B369" s="16"/>
      <c r="C369" s="35"/>
      <c r="D369" s="36"/>
    </row>
    <row r="370" spans="2:4" ht="14.25" customHeight="1" x14ac:dyDescent="0.15">
      <c r="B370" s="16"/>
      <c r="C370" s="35"/>
      <c r="D370" s="36"/>
    </row>
    <row r="371" spans="2:4" ht="14.25" customHeight="1" x14ac:dyDescent="0.15">
      <c r="B371" s="16"/>
      <c r="C371" s="35"/>
      <c r="D371" s="36"/>
    </row>
    <row r="372" spans="2:4" ht="14.25" customHeight="1" x14ac:dyDescent="0.15">
      <c r="B372" s="16"/>
      <c r="C372" s="35"/>
      <c r="D372" s="36"/>
    </row>
    <row r="373" spans="2:4" ht="14.25" customHeight="1" x14ac:dyDescent="0.15">
      <c r="B373" s="16"/>
      <c r="C373" s="35"/>
      <c r="D373" s="36"/>
    </row>
    <row r="374" spans="2:4" ht="14.25" customHeight="1" x14ac:dyDescent="0.15">
      <c r="B374" s="16"/>
      <c r="C374" s="35"/>
      <c r="D374" s="36"/>
    </row>
    <row r="375" spans="2:4" ht="14.25" customHeight="1" x14ac:dyDescent="0.15">
      <c r="B375" s="16"/>
      <c r="C375" s="35"/>
      <c r="D375" s="36"/>
    </row>
    <row r="376" spans="2:4" ht="14.25" customHeight="1" x14ac:dyDescent="0.15">
      <c r="B376" s="16"/>
      <c r="C376" s="35"/>
      <c r="D376" s="36"/>
    </row>
    <row r="377" spans="2:4" ht="14.25" customHeight="1" x14ac:dyDescent="0.15">
      <c r="B377" s="16"/>
      <c r="C377" s="35"/>
      <c r="D377" s="36"/>
    </row>
    <row r="378" spans="2:4" ht="14.25" customHeight="1" x14ac:dyDescent="0.15">
      <c r="B378" s="16"/>
      <c r="C378" s="35"/>
      <c r="D378" s="36"/>
    </row>
    <row r="379" spans="2:4" ht="14.25" customHeight="1" x14ac:dyDescent="0.15">
      <c r="B379" s="16"/>
      <c r="C379" s="35"/>
      <c r="D379" s="36"/>
    </row>
    <row r="380" spans="2:4" ht="14.25" customHeight="1" x14ac:dyDescent="0.15">
      <c r="B380" s="16"/>
      <c r="C380" s="35"/>
      <c r="D380" s="36"/>
    </row>
    <row r="381" spans="2:4" ht="14.25" customHeight="1" x14ac:dyDescent="0.15">
      <c r="B381" s="16"/>
      <c r="C381" s="35"/>
      <c r="D381" s="36"/>
    </row>
    <row r="382" spans="2:4" ht="14.25" customHeight="1" x14ac:dyDescent="0.15">
      <c r="B382" s="16"/>
      <c r="C382" s="35"/>
      <c r="D382" s="36"/>
    </row>
    <row r="383" spans="2:4" ht="14.25" customHeight="1" x14ac:dyDescent="0.15">
      <c r="B383" s="16"/>
      <c r="C383" s="35"/>
      <c r="D383" s="36"/>
    </row>
    <row r="384" spans="2:4" ht="14.25" customHeight="1" x14ac:dyDescent="0.15">
      <c r="B384" s="16"/>
      <c r="C384" s="35"/>
      <c r="D384" s="36"/>
    </row>
    <row r="385" spans="2:4" ht="14.25" customHeight="1" x14ac:dyDescent="0.15">
      <c r="B385" s="16"/>
      <c r="C385" s="35"/>
      <c r="D385" s="36"/>
    </row>
    <row r="386" spans="2:4" ht="14.25" customHeight="1" x14ac:dyDescent="0.15">
      <c r="B386" s="16"/>
      <c r="C386" s="35"/>
      <c r="D386" s="36"/>
    </row>
    <row r="387" spans="2:4" ht="14.25" customHeight="1" x14ac:dyDescent="0.15">
      <c r="B387" s="16"/>
      <c r="C387" s="35"/>
      <c r="D387" s="36"/>
    </row>
    <row r="388" spans="2:4" ht="14.25" customHeight="1" x14ac:dyDescent="0.15">
      <c r="B388" s="16"/>
      <c r="C388" s="35"/>
      <c r="D388" s="36"/>
    </row>
    <row r="389" spans="2:4" ht="14.25" customHeight="1" x14ac:dyDescent="0.15">
      <c r="B389" s="16"/>
      <c r="C389" s="35"/>
      <c r="D389" s="36"/>
    </row>
    <row r="390" spans="2:4" ht="14.25" customHeight="1" x14ac:dyDescent="0.15">
      <c r="B390" s="16"/>
      <c r="C390" s="35"/>
      <c r="D390" s="36"/>
    </row>
    <row r="391" spans="2:4" ht="14.25" customHeight="1" x14ac:dyDescent="0.15">
      <c r="B391" s="16"/>
      <c r="C391" s="35"/>
      <c r="D391" s="36"/>
    </row>
    <row r="392" spans="2:4" ht="14.25" customHeight="1" x14ac:dyDescent="0.15">
      <c r="B392" s="16"/>
      <c r="C392" s="35"/>
      <c r="D392" s="36"/>
    </row>
    <row r="393" spans="2:4" ht="14.25" customHeight="1" x14ac:dyDescent="0.15">
      <c r="B393" s="16"/>
      <c r="C393" s="35"/>
      <c r="D393" s="36"/>
    </row>
    <row r="394" spans="2:4" ht="14.25" customHeight="1" x14ac:dyDescent="0.15">
      <c r="B394" s="16"/>
      <c r="C394" s="35"/>
      <c r="D394" s="36"/>
    </row>
    <row r="395" spans="2:4" ht="14.25" customHeight="1" x14ac:dyDescent="0.15">
      <c r="B395" s="16"/>
      <c r="C395" s="35"/>
      <c r="D395" s="36"/>
    </row>
    <row r="396" spans="2:4" ht="14.25" customHeight="1" x14ac:dyDescent="0.15">
      <c r="B396" s="16"/>
      <c r="C396" s="35"/>
      <c r="D396" s="36"/>
    </row>
    <row r="397" spans="2:4" ht="14.25" customHeight="1" x14ac:dyDescent="0.15">
      <c r="B397" s="16"/>
      <c r="C397" s="35"/>
      <c r="D397" s="36"/>
    </row>
    <row r="398" spans="2:4" ht="14.25" customHeight="1" x14ac:dyDescent="0.15">
      <c r="B398" s="16"/>
      <c r="C398" s="35"/>
      <c r="D398" s="36"/>
    </row>
    <row r="399" spans="2:4" ht="14.25" customHeight="1" x14ac:dyDescent="0.15">
      <c r="B399" s="16"/>
      <c r="C399" s="35"/>
      <c r="D399" s="36"/>
    </row>
    <row r="400" spans="2:4" ht="14.25" customHeight="1" x14ac:dyDescent="0.15">
      <c r="B400" s="16"/>
      <c r="C400" s="35"/>
      <c r="D400" s="36"/>
    </row>
    <row r="401" spans="2:4" ht="14.25" customHeight="1" x14ac:dyDescent="0.15">
      <c r="B401" s="16"/>
      <c r="C401" s="35"/>
      <c r="D401" s="36"/>
    </row>
    <row r="402" spans="2:4" ht="14.25" customHeight="1" x14ac:dyDescent="0.15">
      <c r="B402" s="16"/>
      <c r="C402" s="35"/>
      <c r="D402" s="36"/>
    </row>
    <row r="403" spans="2:4" ht="14.25" customHeight="1" x14ac:dyDescent="0.15">
      <c r="B403" s="16"/>
      <c r="C403" s="35"/>
      <c r="D403" s="36"/>
    </row>
    <row r="404" spans="2:4" ht="14.25" customHeight="1" x14ac:dyDescent="0.15">
      <c r="B404" s="16"/>
      <c r="C404" s="35"/>
      <c r="D404" s="36"/>
    </row>
    <row r="405" spans="2:4" ht="14.25" customHeight="1" x14ac:dyDescent="0.15">
      <c r="B405" s="16"/>
      <c r="C405" s="35"/>
      <c r="D405" s="36"/>
    </row>
    <row r="406" spans="2:4" ht="14.25" customHeight="1" x14ac:dyDescent="0.15">
      <c r="B406" s="16"/>
      <c r="C406" s="35"/>
      <c r="D406" s="36"/>
    </row>
    <row r="407" spans="2:4" ht="14.25" customHeight="1" x14ac:dyDescent="0.15">
      <c r="B407" s="16"/>
      <c r="C407" s="35"/>
      <c r="D407" s="36"/>
    </row>
    <row r="408" spans="2:4" ht="14.25" customHeight="1" x14ac:dyDescent="0.15">
      <c r="B408" s="16"/>
      <c r="C408" s="35"/>
      <c r="D408" s="36"/>
    </row>
    <row r="409" spans="2:4" ht="14.25" customHeight="1" x14ac:dyDescent="0.15">
      <c r="B409" s="16"/>
      <c r="C409" s="35"/>
      <c r="D409" s="36"/>
    </row>
    <row r="410" spans="2:4" ht="14.25" customHeight="1" x14ac:dyDescent="0.15">
      <c r="B410" s="16"/>
      <c r="C410" s="35"/>
      <c r="D410" s="36"/>
    </row>
    <row r="411" spans="2:4" ht="14.25" customHeight="1" x14ac:dyDescent="0.15">
      <c r="B411" s="16"/>
      <c r="C411" s="35"/>
      <c r="D411" s="36"/>
    </row>
    <row r="412" spans="2:4" ht="14.25" customHeight="1" x14ac:dyDescent="0.15">
      <c r="B412" s="16"/>
      <c r="C412" s="35"/>
      <c r="D412" s="36"/>
    </row>
    <row r="413" spans="2:4" ht="14.25" customHeight="1" x14ac:dyDescent="0.15">
      <c r="B413" s="16"/>
      <c r="C413" s="35"/>
      <c r="D413" s="36"/>
    </row>
    <row r="414" spans="2:4" ht="14.25" customHeight="1" x14ac:dyDescent="0.15">
      <c r="B414" s="16"/>
      <c r="C414" s="35"/>
      <c r="D414" s="36"/>
    </row>
    <row r="415" spans="2:4" ht="14.25" customHeight="1" x14ac:dyDescent="0.15">
      <c r="B415" s="16"/>
      <c r="C415" s="35"/>
      <c r="D415" s="36"/>
    </row>
    <row r="416" spans="2:4" ht="14.25" customHeight="1" x14ac:dyDescent="0.15">
      <c r="B416" s="16"/>
      <c r="C416" s="35"/>
      <c r="D416" s="36"/>
    </row>
    <row r="417" spans="2:4" ht="14.25" customHeight="1" x14ac:dyDescent="0.15">
      <c r="B417" s="16"/>
      <c r="C417" s="35"/>
      <c r="D417" s="36"/>
    </row>
    <row r="418" spans="2:4" ht="14.25" customHeight="1" x14ac:dyDescent="0.15">
      <c r="B418" s="16"/>
      <c r="C418" s="35"/>
      <c r="D418" s="36"/>
    </row>
    <row r="419" spans="2:4" ht="14.25" customHeight="1" x14ac:dyDescent="0.15">
      <c r="B419" s="16"/>
      <c r="C419" s="35"/>
      <c r="D419" s="36"/>
    </row>
    <row r="420" spans="2:4" ht="14.25" customHeight="1" x14ac:dyDescent="0.15">
      <c r="B420" s="16"/>
      <c r="C420" s="35"/>
      <c r="D420" s="36"/>
    </row>
    <row r="421" spans="2:4" ht="14.25" customHeight="1" x14ac:dyDescent="0.15">
      <c r="B421" s="16"/>
      <c r="C421" s="35"/>
      <c r="D421" s="36"/>
    </row>
    <row r="422" spans="2:4" ht="14.25" customHeight="1" x14ac:dyDescent="0.15">
      <c r="B422" s="16"/>
      <c r="C422" s="35"/>
      <c r="D422" s="36"/>
    </row>
    <row r="423" spans="2:4" ht="14.25" customHeight="1" x14ac:dyDescent="0.15">
      <c r="B423" s="16"/>
      <c r="C423" s="35"/>
      <c r="D423" s="36"/>
    </row>
    <row r="424" spans="2:4" ht="14.25" customHeight="1" x14ac:dyDescent="0.15">
      <c r="B424" s="16"/>
      <c r="C424" s="35"/>
      <c r="D424" s="36"/>
    </row>
    <row r="425" spans="2:4" ht="14.25" customHeight="1" x14ac:dyDescent="0.15">
      <c r="B425" s="16"/>
      <c r="C425" s="35"/>
      <c r="D425" s="36"/>
    </row>
    <row r="426" spans="2:4" ht="14.25" customHeight="1" x14ac:dyDescent="0.15">
      <c r="B426" s="16"/>
      <c r="C426" s="35"/>
      <c r="D426" s="36"/>
    </row>
    <row r="427" spans="2:4" ht="14.25" customHeight="1" x14ac:dyDescent="0.15">
      <c r="B427" s="16"/>
      <c r="C427" s="35"/>
      <c r="D427" s="36"/>
    </row>
    <row r="428" spans="2:4" ht="14.25" customHeight="1" x14ac:dyDescent="0.15">
      <c r="B428" s="16"/>
      <c r="C428" s="35"/>
      <c r="D428" s="36"/>
    </row>
    <row r="429" spans="2:4" ht="14.25" customHeight="1" x14ac:dyDescent="0.15">
      <c r="B429" s="16"/>
      <c r="C429" s="35"/>
      <c r="D429" s="36"/>
    </row>
    <row r="430" spans="2:4" ht="14.25" customHeight="1" x14ac:dyDescent="0.15">
      <c r="B430" s="16"/>
      <c r="C430" s="35"/>
      <c r="D430" s="36"/>
    </row>
    <row r="431" spans="2:4" ht="14.25" customHeight="1" x14ac:dyDescent="0.15">
      <c r="B431" s="16"/>
      <c r="C431" s="35"/>
      <c r="D431" s="36"/>
    </row>
    <row r="432" spans="2:4" ht="14.25" customHeight="1" x14ac:dyDescent="0.15">
      <c r="B432" s="16"/>
      <c r="C432" s="35"/>
      <c r="D432" s="36"/>
    </row>
    <row r="433" spans="2:4" ht="14.25" customHeight="1" x14ac:dyDescent="0.15">
      <c r="B433" s="16"/>
      <c r="C433" s="35"/>
      <c r="D433" s="36"/>
    </row>
    <row r="434" spans="2:4" ht="14.25" customHeight="1" x14ac:dyDescent="0.15">
      <c r="B434" s="16"/>
      <c r="C434" s="35"/>
      <c r="D434" s="36"/>
    </row>
    <row r="435" spans="2:4" ht="14.25" customHeight="1" x14ac:dyDescent="0.15">
      <c r="B435" s="16"/>
      <c r="C435" s="35"/>
      <c r="D435" s="36"/>
    </row>
    <row r="436" spans="2:4" ht="14.25" customHeight="1" x14ac:dyDescent="0.15">
      <c r="B436" s="16"/>
      <c r="C436" s="35"/>
      <c r="D436" s="36"/>
    </row>
    <row r="437" spans="2:4" ht="14.25" customHeight="1" x14ac:dyDescent="0.15">
      <c r="B437" s="16"/>
      <c r="C437" s="35"/>
      <c r="D437" s="36"/>
    </row>
    <row r="438" spans="2:4" ht="14.25" customHeight="1" x14ac:dyDescent="0.15">
      <c r="B438" s="16"/>
      <c r="C438" s="35"/>
      <c r="D438" s="36"/>
    </row>
    <row r="439" spans="2:4" ht="14.25" customHeight="1" x14ac:dyDescent="0.15">
      <c r="B439" s="16"/>
      <c r="C439" s="35"/>
      <c r="D439" s="36"/>
    </row>
    <row r="440" spans="2:4" ht="14.25" customHeight="1" x14ac:dyDescent="0.15">
      <c r="B440" s="16"/>
      <c r="C440" s="35"/>
      <c r="D440" s="36"/>
    </row>
    <row r="441" spans="2:4" ht="14.25" customHeight="1" x14ac:dyDescent="0.15">
      <c r="B441" s="16"/>
      <c r="C441" s="35"/>
      <c r="D441" s="36"/>
    </row>
    <row r="442" spans="2:4" ht="14.25" customHeight="1" x14ac:dyDescent="0.15">
      <c r="B442" s="16"/>
      <c r="C442" s="35"/>
      <c r="D442" s="36"/>
    </row>
    <row r="443" spans="2:4" ht="14.25" customHeight="1" x14ac:dyDescent="0.15">
      <c r="B443" s="16"/>
      <c r="C443" s="35"/>
      <c r="D443" s="36"/>
    </row>
    <row r="444" spans="2:4" ht="14.25" customHeight="1" x14ac:dyDescent="0.15">
      <c r="B444" s="16"/>
      <c r="C444" s="35"/>
      <c r="D444" s="36"/>
    </row>
    <row r="445" spans="2:4" ht="14.25" customHeight="1" x14ac:dyDescent="0.15">
      <c r="B445" s="16"/>
      <c r="C445" s="35"/>
      <c r="D445" s="36"/>
    </row>
    <row r="446" spans="2:4" ht="14.25" customHeight="1" x14ac:dyDescent="0.15">
      <c r="B446" s="16"/>
      <c r="C446" s="35"/>
      <c r="D446" s="36"/>
    </row>
    <row r="447" spans="2:4" ht="14.25" customHeight="1" x14ac:dyDescent="0.15">
      <c r="B447" s="16"/>
      <c r="C447" s="35"/>
      <c r="D447" s="36"/>
    </row>
    <row r="448" spans="2:4" ht="14.25" customHeight="1" x14ac:dyDescent="0.15">
      <c r="B448" s="16"/>
      <c r="C448" s="35"/>
      <c r="D448" s="36"/>
    </row>
    <row r="449" spans="2:4" ht="14.25" customHeight="1" x14ac:dyDescent="0.15">
      <c r="B449" s="16"/>
      <c r="C449" s="35"/>
      <c r="D449" s="36"/>
    </row>
    <row r="450" spans="2:4" ht="14.25" customHeight="1" x14ac:dyDescent="0.15">
      <c r="B450" s="16"/>
      <c r="C450" s="35"/>
      <c r="D450" s="36"/>
    </row>
    <row r="451" spans="2:4" ht="14.25" customHeight="1" x14ac:dyDescent="0.15">
      <c r="B451" s="16"/>
      <c r="C451" s="35"/>
      <c r="D451" s="36"/>
    </row>
    <row r="452" spans="2:4" ht="14.25" customHeight="1" x14ac:dyDescent="0.15">
      <c r="B452" s="16"/>
      <c r="C452" s="35"/>
      <c r="D452" s="36"/>
    </row>
    <row r="453" spans="2:4" ht="14.25" customHeight="1" x14ac:dyDescent="0.15">
      <c r="B453" s="16"/>
      <c r="C453" s="35"/>
      <c r="D453" s="36"/>
    </row>
    <row r="454" spans="2:4" ht="14.25" customHeight="1" x14ac:dyDescent="0.15">
      <c r="B454" s="16"/>
      <c r="C454" s="35"/>
      <c r="D454" s="36"/>
    </row>
    <row r="455" spans="2:4" ht="14.25" customHeight="1" x14ac:dyDescent="0.15">
      <c r="B455" s="16"/>
      <c r="C455" s="35"/>
      <c r="D455" s="36"/>
    </row>
    <row r="456" spans="2:4" ht="14.25" customHeight="1" x14ac:dyDescent="0.15">
      <c r="B456" s="16"/>
      <c r="C456" s="35"/>
      <c r="D456" s="36"/>
    </row>
    <row r="457" spans="2:4" ht="14.25" customHeight="1" x14ac:dyDescent="0.15">
      <c r="B457" s="16"/>
      <c r="C457" s="35"/>
      <c r="D457" s="36"/>
    </row>
    <row r="458" spans="2:4" ht="14.25" customHeight="1" x14ac:dyDescent="0.15">
      <c r="B458" s="16"/>
      <c r="C458" s="35"/>
      <c r="D458" s="36"/>
    </row>
    <row r="459" spans="2:4" ht="14.25" customHeight="1" x14ac:dyDescent="0.15">
      <c r="B459" s="16"/>
      <c r="C459" s="35"/>
      <c r="D459" s="36"/>
    </row>
    <row r="460" spans="2:4" ht="14.25" customHeight="1" x14ac:dyDescent="0.15">
      <c r="B460" s="16"/>
      <c r="C460" s="35"/>
      <c r="D460" s="36"/>
    </row>
    <row r="461" spans="2:4" ht="14.25" customHeight="1" x14ac:dyDescent="0.15">
      <c r="B461" s="16"/>
      <c r="C461" s="35"/>
      <c r="D461" s="36"/>
    </row>
    <row r="462" spans="2:4" ht="14.25" customHeight="1" x14ac:dyDescent="0.15">
      <c r="B462" s="16"/>
      <c r="C462" s="35"/>
      <c r="D462" s="36"/>
    </row>
    <row r="463" spans="2:4" ht="14.25" customHeight="1" x14ac:dyDescent="0.15">
      <c r="B463" s="16"/>
      <c r="C463" s="35"/>
      <c r="D463" s="36"/>
    </row>
    <row r="464" spans="2:4" ht="14.25" customHeight="1" x14ac:dyDescent="0.15">
      <c r="B464" s="16"/>
      <c r="C464" s="35"/>
      <c r="D464" s="36"/>
    </row>
    <row r="465" spans="2:4" ht="14.25" customHeight="1" x14ac:dyDescent="0.15">
      <c r="B465" s="16"/>
      <c r="C465" s="35"/>
      <c r="D465" s="36"/>
    </row>
    <row r="466" spans="2:4" ht="14.25" customHeight="1" x14ac:dyDescent="0.15">
      <c r="B466" s="16"/>
      <c r="C466" s="35"/>
      <c r="D466" s="36"/>
    </row>
    <row r="467" spans="2:4" ht="14.25" customHeight="1" x14ac:dyDescent="0.15">
      <c r="B467" s="16"/>
      <c r="C467" s="35"/>
      <c r="D467" s="36"/>
    </row>
    <row r="468" spans="2:4" ht="14.25" customHeight="1" x14ac:dyDescent="0.15">
      <c r="B468" s="16"/>
      <c r="C468" s="35"/>
      <c r="D468" s="36"/>
    </row>
    <row r="469" spans="2:4" ht="14.25" customHeight="1" x14ac:dyDescent="0.15">
      <c r="B469" s="16"/>
      <c r="C469" s="35"/>
      <c r="D469" s="36"/>
    </row>
    <row r="470" spans="2:4" ht="14.25" customHeight="1" x14ac:dyDescent="0.15">
      <c r="B470" s="16"/>
      <c r="C470" s="35"/>
      <c r="D470" s="36"/>
    </row>
    <row r="471" spans="2:4" ht="14.25" customHeight="1" x14ac:dyDescent="0.15">
      <c r="B471" s="16"/>
      <c r="C471" s="35"/>
      <c r="D471" s="36"/>
    </row>
    <row r="472" spans="2:4" ht="14.25" customHeight="1" x14ac:dyDescent="0.15">
      <c r="B472" s="16"/>
      <c r="C472" s="35"/>
      <c r="D472" s="36"/>
    </row>
    <row r="473" spans="2:4" ht="14.25" customHeight="1" x14ac:dyDescent="0.15">
      <c r="B473" s="16"/>
      <c r="C473" s="35"/>
      <c r="D473" s="36"/>
    </row>
    <row r="474" spans="2:4" ht="14.25" customHeight="1" x14ac:dyDescent="0.15">
      <c r="B474" s="16"/>
      <c r="C474" s="35"/>
      <c r="D474" s="36"/>
    </row>
    <row r="475" spans="2:4" ht="14.25" customHeight="1" x14ac:dyDescent="0.15">
      <c r="B475" s="16"/>
      <c r="C475" s="35"/>
      <c r="D475" s="36"/>
    </row>
    <row r="476" spans="2:4" ht="14.25" customHeight="1" x14ac:dyDescent="0.15">
      <c r="B476" s="16"/>
      <c r="C476" s="35"/>
      <c r="D476" s="36"/>
    </row>
    <row r="477" spans="2:4" ht="14.25" customHeight="1" x14ac:dyDescent="0.15">
      <c r="B477" s="16"/>
      <c r="C477" s="35"/>
      <c r="D477" s="36"/>
    </row>
    <row r="478" spans="2:4" ht="14.25" customHeight="1" x14ac:dyDescent="0.15">
      <c r="B478" s="16"/>
      <c r="C478" s="35"/>
      <c r="D478" s="36"/>
    </row>
    <row r="479" spans="2:4" ht="14.25" customHeight="1" x14ac:dyDescent="0.15">
      <c r="B479" s="16"/>
      <c r="C479" s="35"/>
      <c r="D479" s="36"/>
    </row>
    <row r="480" spans="2:4" ht="14.25" customHeight="1" x14ac:dyDescent="0.15">
      <c r="B480" s="16"/>
      <c r="C480" s="35"/>
      <c r="D480" s="36"/>
    </row>
    <row r="481" spans="2:4" ht="14.25" customHeight="1" x14ac:dyDescent="0.15">
      <c r="B481" s="16"/>
      <c r="C481" s="35"/>
      <c r="D481" s="36"/>
    </row>
    <row r="482" spans="2:4" ht="14.25" customHeight="1" x14ac:dyDescent="0.15">
      <c r="B482" s="16"/>
      <c r="C482" s="35"/>
      <c r="D482" s="36"/>
    </row>
    <row r="483" spans="2:4" ht="14.25" customHeight="1" x14ac:dyDescent="0.15">
      <c r="B483" s="16"/>
      <c r="C483" s="35"/>
      <c r="D483" s="36"/>
    </row>
    <row r="484" spans="2:4" ht="14.25" customHeight="1" x14ac:dyDescent="0.15">
      <c r="B484" s="16"/>
      <c r="C484" s="35"/>
      <c r="D484" s="36"/>
    </row>
    <row r="485" spans="2:4" ht="14.25" customHeight="1" x14ac:dyDescent="0.15">
      <c r="B485" s="16"/>
      <c r="C485" s="35"/>
      <c r="D485" s="36"/>
    </row>
    <row r="486" spans="2:4" ht="14.25" customHeight="1" x14ac:dyDescent="0.15">
      <c r="B486" s="16"/>
      <c r="C486" s="35"/>
      <c r="D486" s="36"/>
    </row>
    <row r="487" spans="2:4" ht="14.25" customHeight="1" x14ac:dyDescent="0.15">
      <c r="B487" s="16"/>
      <c r="C487" s="35"/>
      <c r="D487" s="36"/>
    </row>
    <row r="488" spans="2:4" ht="14.25" customHeight="1" x14ac:dyDescent="0.15">
      <c r="B488" s="16"/>
      <c r="C488" s="35"/>
      <c r="D488" s="36"/>
    </row>
    <row r="489" spans="2:4" ht="14.25" customHeight="1" x14ac:dyDescent="0.15">
      <c r="B489" s="16"/>
      <c r="C489" s="35"/>
      <c r="D489" s="36"/>
    </row>
    <row r="490" spans="2:4" ht="14.25" customHeight="1" x14ac:dyDescent="0.15">
      <c r="B490" s="16"/>
      <c r="C490" s="35"/>
      <c r="D490" s="36"/>
    </row>
    <row r="491" spans="2:4" ht="14.25" customHeight="1" x14ac:dyDescent="0.15">
      <c r="B491" s="16"/>
      <c r="C491" s="35"/>
      <c r="D491" s="36"/>
    </row>
    <row r="492" spans="2:4" ht="14.25" customHeight="1" x14ac:dyDescent="0.15">
      <c r="B492" s="16"/>
      <c r="C492" s="35"/>
      <c r="D492" s="36"/>
    </row>
    <row r="493" spans="2:4" ht="14.25" customHeight="1" x14ac:dyDescent="0.15">
      <c r="B493" s="16"/>
      <c r="C493" s="35"/>
      <c r="D493" s="36"/>
    </row>
    <row r="494" spans="2:4" ht="14.25" customHeight="1" x14ac:dyDescent="0.15">
      <c r="B494" s="16"/>
      <c r="C494" s="35"/>
      <c r="D494" s="36"/>
    </row>
    <row r="495" spans="2:4" ht="14.25" customHeight="1" x14ac:dyDescent="0.15">
      <c r="B495" s="16"/>
      <c r="C495" s="35"/>
      <c r="D495" s="36"/>
    </row>
    <row r="496" spans="2:4" ht="14.25" customHeight="1" x14ac:dyDescent="0.15">
      <c r="B496" s="16"/>
      <c r="C496" s="35"/>
      <c r="D496" s="36"/>
    </row>
    <row r="497" spans="2:4" ht="14.25" customHeight="1" x14ac:dyDescent="0.15">
      <c r="B497" s="16"/>
      <c r="C497" s="35"/>
      <c r="D497" s="36"/>
    </row>
    <row r="498" spans="2:4" ht="14.25" customHeight="1" x14ac:dyDescent="0.15">
      <c r="B498" s="16"/>
      <c r="C498" s="35"/>
      <c r="D498" s="36"/>
    </row>
    <row r="499" spans="2:4" ht="14.25" customHeight="1" x14ac:dyDescent="0.15">
      <c r="B499" s="16"/>
      <c r="C499" s="35"/>
      <c r="D499" s="36"/>
    </row>
    <row r="500" spans="2:4" ht="14.25" customHeight="1" x14ac:dyDescent="0.15">
      <c r="B500" s="16"/>
      <c r="C500" s="35"/>
      <c r="D500" s="36"/>
    </row>
    <row r="501" spans="2:4" ht="14.25" customHeight="1" x14ac:dyDescent="0.15">
      <c r="B501" s="16"/>
      <c r="C501" s="35"/>
      <c r="D501" s="36"/>
    </row>
    <row r="502" spans="2:4" ht="14.25" customHeight="1" x14ac:dyDescent="0.15">
      <c r="B502" s="16"/>
      <c r="C502" s="35"/>
      <c r="D502" s="36"/>
    </row>
    <row r="503" spans="2:4" ht="14.25" customHeight="1" x14ac:dyDescent="0.15">
      <c r="B503" s="16"/>
      <c r="C503" s="35"/>
      <c r="D503" s="36"/>
    </row>
    <row r="504" spans="2:4" ht="14.25" customHeight="1" x14ac:dyDescent="0.15">
      <c r="B504" s="16"/>
      <c r="C504" s="35"/>
      <c r="D504" s="36"/>
    </row>
    <row r="505" spans="2:4" ht="14.25" customHeight="1" x14ac:dyDescent="0.15">
      <c r="B505" s="16"/>
      <c r="C505" s="35"/>
      <c r="D505" s="36"/>
    </row>
    <row r="506" spans="2:4" ht="14.25" customHeight="1" x14ac:dyDescent="0.15">
      <c r="B506" s="16"/>
      <c r="C506" s="35"/>
      <c r="D506" s="36"/>
    </row>
    <row r="507" spans="2:4" ht="14.25" customHeight="1" x14ac:dyDescent="0.15">
      <c r="B507" s="16"/>
      <c r="C507" s="35"/>
      <c r="D507" s="36"/>
    </row>
    <row r="508" spans="2:4" ht="14.25" customHeight="1" x14ac:dyDescent="0.15">
      <c r="B508" s="16"/>
      <c r="C508" s="35"/>
      <c r="D508" s="36"/>
    </row>
    <row r="509" spans="2:4" ht="14.25" customHeight="1" x14ac:dyDescent="0.15">
      <c r="B509" s="16"/>
      <c r="C509" s="35"/>
      <c r="D509" s="36"/>
    </row>
    <row r="510" spans="2:4" ht="14.25" customHeight="1" x14ac:dyDescent="0.15">
      <c r="B510" s="16"/>
      <c r="C510" s="35"/>
      <c r="D510" s="36"/>
    </row>
    <row r="511" spans="2:4" ht="14.25" customHeight="1" x14ac:dyDescent="0.15">
      <c r="B511" s="16"/>
      <c r="C511" s="35"/>
      <c r="D511" s="36"/>
    </row>
    <row r="512" spans="2:4" ht="14.25" customHeight="1" x14ac:dyDescent="0.15">
      <c r="B512" s="16"/>
      <c r="C512" s="35"/>
      <c r="D512" s="36"/>
    </row>
    <row r="513" spans="2:4" ht="14.25" customHeight="1" x14ac:dyDescent="0.15">
      <c r="B513" s="16"/>
      <c r="C513" s="35"/>
      <c r="D513" s="36"/>
    </row>
    <row r="514" spans="2:4" ht="14.25" customHeight="1" x14ac:dyDescent="0.15">
      <c r="B514" s="16"/>
      <c r="C514" s="35"/>
      <c r="D514" s="36"/>
    </row>
    <row r="515" spans="2:4" ht="14.25" customHeight="1" x14ac:dyDescent="0.15">
      <c r="B515" s="16"/>
      <c r="C515" s="35"/>
      <c r="D515" s="36"/>
    </row>
    <row r="516" spans="2:4" ht="14.25" customHeight="1" x14ac:dyDescent="0.15">
      <c r="B516" s="16"/>
      <c r="C516" s="35"/>
      <c r="D516" s="36"/>
    </row>
    <row r="517" spans="2:4" ht="14.25" customHeight="1" x14ac:dyDescent="0.15">
      <c r="B517" s="16"/>
      <c r="C517" s="35"/>
      <c r="D517" s="36"/>
    </row>
    <row r="518" spans="2:4" ht="14.25" customHeight="1" x14ac:dyDescent="0.15">
      <c r="B518" s="16"/>
      <c r="C518" s="35"/>
      <c r="D518" s="36"/>
    </row>
    <row r="519" spans="2:4" ht="14.25" customHeight="1" x14ac:dyDescent="0.15">
      <c r="B519" s="16"/>
      <c r="C519" s="35"/>
      <c r="D519" s="36"/>
    </row>
    <row r="520" spans="2:4" ht="14.25" customHeight="1" x14ac:dyDescent="0.15">
      <c r="B520" s="16"/>
      <c r="C520" s="35"/>
      <c r="D520" s="36"/>
    </row>
    <row r="521" spans="2:4" ht="14.25" customHeight="1" x14ac:dyDescent="0.15">
      <c r="B521" s="16"/>
      <c r="C521" s="35"/>
      <c r="D521" s="36"/>
    </row>
    <row r="522" spans="2:4" ht="14.25" customHeight="1" x14ac:dyDescent="0.15">
      <c r="B522" s="16"/>
      <c r="C522" s="35"/>
      <c r="D522" s="36"/>
    </row>
    <row r="523" spans="2:4" ht="14.25" customHeight="1" x14ac:dyDescent="0.15">
      <c r="B523" s="16"/>
      <c r="C523" s="35"/>
      <c r="D523" s="36"/>
    </row>
    <row r="524" spans="2:4" ht="14.25" customHeight="1" x14ac:dyDescent="0.15">
      <c r="B524" s="16"/>
      <c r="C524" s="35"/>
      <c r="D524" s="36"/>
    </row>
    <row r="525" spans="2:4" ht="14.25" customHeight="1" x14ac:dyDescent="0.15">
      <c r="B525" s="16"/>
      <c r="C525" s="35"/>
      <c r="D525" s="36"/>
    </row>
    <row r="526" spans="2:4" ht="14.25" customHeight="1" x14ac:dyDescent="0.15">
      <c r="B526" s="16"/>
      <c r="C526" s="35"/>
      <c r="D526" s="36"/>
    </row>
    <row r="527" spans="2:4" ht="14.25" customHeight="1" x14ac:dyDescent="0.15">
      <c r="B527" s="16"/>
      <c r="C527" s="35"/>
      <c r="D527" s="36"/>
    </row>
    <row r="528" spans="2:4" ht="14.25" customHeight="1" x14ac:dyDescent="0.15">
      <c r="B528" s="16"/>
      <c r="C528" s="35"/>
      <c r="D528" s="36"/>
    </row>
    <row r="529" spans="2:4" ht="14.25" customHeight="1" x14ac:dyDescent="0.15">
      <c r="B529" s="16"/>
      <c r="C529" s="35"/>
      <c r="D529" s="36"/>
    </row>
    <row r="530" spans="2:4" ht="14.25" customHeight="1" x14ac:dyDescent="0.15">
      <c r="B530" s="16"/>
      <c r="C530" s="35"/>
      <c r="D530" s="36"/>
    </row>
    <row r="531" spans="2:4" ht="14.25" customHeight="1" x14ac:dyDescent="0.15">
      <c r="B531" s="16"/>
      <c r="C531" s="35"/>
      <c r="D531" s="36"/>
    </row>
    <row r="532" spans="2:4" ht="14.25" customHeight="1" x14ac:dyDescent="0.15">
      <c r="B532" s="16"/>
      <c r="C532" s="35"/>
      <c r="D532" s="36"/>
    </row>
    <row r="533" spans="2:4" ht="14.25" customHeight="1" x14ac:dyDescent="0.15">
      <c r="B533" s="16"/>
      <c r="C533" s="35"/>
      <c r="D533" s="36"/>
    </row>
    <row r="534" spans="2:4" ht="14.25" customHeight="1" x14ac:dyDescent="0.15">
      <c r="B534" s="16"/>
      <c r="C534" s="35"/>
      <c r="D534" s="36"/>
    </row>
    <row r="535" spans="2:4" ht="14.25" customHeight="1" x14ac:dyDescent="0.15">
      <c r="B535" s="16"/>
      <c r="C535" s="35"/>
      <c r="D535" s="36"/>
    </row>
    <row r="536" spans="2:4" ht="14.25" customHeight="1" x14ac:dyDescent="0.15">
      <c r="B536" s="16"/>
      <c r="C536" s="35"/>
      <c r="D536" s="36"/>
    </row>
    <row r="537" spans="2:4" ht="14.25" customHeight="1" x14ac:dyDescent="0.15">
      <c r="B537" s="16"/>
      <c r="C537" s="35"/>
      <c r="D537" s="36"/>
    </row>
    <row r="538" spans="2:4" ht="14.25" customHeight="1" x14ac:dyDescent="0.15">
      <c r="B538" s="16"/>
      <c r="C538" s="35"/>
      <c r="D538" s="36"/>
    </row>
    <row r="539" spans="2:4" ht="14.25" customHeight="1" x14ac:dyDescent="0.15">
      <c r="B539" s="16"/>
      <c r="C539" s="35"/>
      <c r="D539" s="36"/>
    </row>
    <row r="540" spans="2:4" ht="14.25" customHeight="1" x14ac:dyDescent="0.15">
      <c r="B540" s="16"/>
      <c r="C540" s="35"/>
      <c r="D540" s="36"/>
    </row>
    <row r="541" spans="2:4" ht="14.25" customHeight="1" x14ac:dyDescent="0.15">
      <c r="B541" s="16"/>
      <c r="C541" s="35"/>
      <c r="D541" s="36"/>
    </row>
    <row r="542" spans="2:4" ht="14.25" customHeight="1" x14ac:dyDescent="0.15">
      <c r="B542" s="16"/>
      <c r="C542" s="35"/>
      <c r="D542" s="36"/>
    </row>
    <row r="543" spans="2:4" ht="14.25" customHeight="1" x14ac:dyDescent="0.15">
      <c r="B543" s="16"/>
      <c r="C543" s="35"/>
      <c r="D543" s="36"/>
    </row>
    <row r="544" spans="2:4" ht="14.25" customHeight="1" x14ac:dyDescent="0.15">
      <c r="B544" s="16"/>
      <c r="C544" s="35"/>
      <c r="D544" s="36"/>
    </row>
    <row r="545" spans="2:4" ht="14.25" customHeight="1" x14ac:dyDescent="0.15">
      <c r="B545" s="16"/>
      <c r="C545" s="35"/>
      <c r="D545" s="36"/>
    </row>
    <row r="546" spans="2:4" ht="14.25" customHeight="1" x14ac:dyDescent="0.15">
      <c r="B546" s="16"/>
      <c r="C546" s="35"/>
      <c r="D546" s="36"/>
    </row>
    <row r="547" spans="2:4" ht="14.25" customHeight="1" x14ac:dyDescent="0.15">
      <c r="B547" s="16"/>
      <c r="C547" s="35"/>
      <c r="D547" s="36"/>
    </row>
    <row r="548" spans="2:4" ht="14.25" customHeight="1" x14ac:dyDescent="0.15">
      <c r="B548" s="16"/>
      <c r="C548" s="35"/>
      <c r="D548" s="36"/>
    </row>
    <row r="549" spans="2:4" ht="14.25" customHeight="1" x14ac:dyDescent="0.15">
      <c r="B549" s="16"/>
      <c r="C549" s="35"/>
      <c r="D549" s="36"/>
    </row>
    <row r="550" spans="2:4" ht="14.25" customHeight="1" x14ac:dyDescent="0.15">
      <c r="B550" s="16"/>
      <c r="C550" s="35"/>
      <c r="D550" s="36"/>
    </row>
    <row r="551" spans="2:4" ht="14.25" customHeight="1" x14ac:dyDescent="0.15">
      <c r="B551" s="16"/>
      <c r="C551" s="35"/>
      <c r="D551" s="36"/>
    </row>
    <row r="552" spans="2:4" ht="14.25" customHeight="1" x14ac:dyDescent="0.15">
      <c r="B552" s="16"/>
      <c r="C552" s="35"/>
      <c r="D552" s="36"/>
    </row>
    <row r="553" spans="2:4" ht="14.25" customHeight="1" x14ac:dyDescent="0.15">
      <c r="B553" s="16"/>
      <c r="C553" s="35"/>
      <c r="D553" s="36"/>
    </row>
    <row r="554" spans="2:4" ht="14.25" customHeight="1" x14ac:dyDescent="0.15">
      <c r="B554" s="16"/>
      <c r="C554" s="35"/>
      <c r="D554" s="36"/>
    </row>
    <row r="555" spans="2:4" ht="14.25" customHeight="1" x14ac:dyDescent="0.15">
      <c r="B555" s="16"/>
      <c r="C555" s="35"/>
      <c r="D555" s="36"/>
    </row>
    <row r="556" spans="2:4" ht="14.25" customHeight="1" x14ac:dyDescent="0.15">
      <c r="B556" s="16"/>
      <c r="C556" s="35"/>
      <c r="D556" s="36"/>
    </row>
    <row r="557" spans="2:4" ht="14.25" customHeight="1" x14ac:dyDescent="0.15">
      <c r="B557" s="16"/>
      <c r="C557" s="35"/>
      <c r="D557" s="36"/>
    </row>
    <row r="558" spans="2:4" ht="14.25" customHeight="1" x14ac:dyDescent="0.15">
      <c r="B558" s="16"/>
      <c r="C558" s="35"/>
      <c r="D558" s="36"/>
    </row>
    <row r="559" spans="2:4" ht="14.25" customHeight="1" x14ac:dyDescent="0.15">
      <c r="B559" s="16"/>
      <c r="C559" s="35"/>
      <c r="D559" s="36"/>
    </row>
    <row r="560" spans="2:4" ht="14.25" customHeight="1" x14ac:dyDescent="0.15">
      <c r="B560" s="16"/>
      <c r="C560" s="35"/>
      <c r="D560" s="36"/>
    </row>
    <row r="561" spans="2:4" ht="14.25" customHeight="1" x14ac:dyDescent="0.15">
      <c r="B561" s="16"/>
      <c r="C561" s="35"/>
      <c r="D561" s="36"/>
    </row>
    <row r="562" spans="2:4" ht="14.25" customHeight="1" x14ac:dyDescent="0.15">
      <c r="B562" s="16"/>
      <c r="C562" s="35"/>
      <c r="D562" s="36"/>
    </row>
    <row r="563" spans="2:4" ht="14.25" customHeight="1" x14ac:dyDescent="0.15">
      <c r="B563" s="16"/>
      <c r="C563" s="35"/>
      <c r="D563" s="36"/>
    </row>
    <row r="564" spans="2:4" ht="14.25" customHeight="1" x14ac:dyDescent="0.15">
      <c r="B564" s="16"/>
      <c r="C564" s="35"/>
      <c r="D564" s="36"/>
    </row>
    <row r="565" spans="2:4" ht="14.25" customHeight="1" x14ac:dyDescent="0.15">
      <c r="B565" s="16"/>
      <c r="C565" s="35"/>
      <c r="D565" s="36"/>
    </row>
    <row r="566" spans="2:4" ht="14.25" customHeight="1" x14ac:dyDescent="0.15">
      <c r="B566" s="16"/>
      <c r="C566" s="35"/>
      <c r="D566" s="36"/>
    </row>
    <row r="567" spans="2:4" ht="14.25" customHeight="1" x14ac:dyDescent="0.15">
      <c r="B567" s="16"/>
      <c r="C567" s="35"/>
      <c r="D567" s="36"/>
    </row>
    <row r="568" spans="2:4" ht="14.25" customHeight="1" x14ac:dyDescent="0.15">
      <c r="B568" s="16"/>
      <c r="C568" s="35"/>
      <c r="D568" s="36"/>
    </row>
    <row r="569" spans="2:4" ht="14.25" customHeight="1" x14ac:dyDescent="0.15">
      <c r="B569" s="16"/>
      <c r="C569" s="35"/>
      <c r="D569" s="36"/>
    </row>
    <row r="570" spans="2:4" ht="14.25" customHeight="1" x14ac:dyDescent="0.15">
      <c r="B570" s="16"/>
      <c r="C570" s="35"/>
      <c r="D570" s="36"/>
    </row>
    <row r="571" spans="2:4" ht="14.25" customHeight="1" x14ac:dyDescent="0.15">
      <c r="B571" s="16"/>
      <c r="C571" s="35"/>
      <c r="D571" s="36"/>
    </row>
    <row r="572" spans="2:4" ht="14.25" customHeight="1" x14ac:dyDescent="0.15">
      <c r="B572" s="16"/>
      <c r="C572" s="35"/>
      <c r="D572" s="36"/>
    </row>
    <row r="573" spans="2:4" ht="14.25" customHeight="1" x14ac:dyDescent="0.15">
      <c r="B573" s="16"/>
      <c r="C573" s="35"/>
      <c r="D573" s="36"/>
    </row>
    <row r="574" spans="2:4" ht="14.25" customHeight="1" x14ac:dyDescent="0.15">
      <c r="B574" s="16"/>
      <c r="C574" s="35"/>
      <c r="D574" s="36"/>
    </row>
    <row r="575" spans="2:4" ht="14.25" customHeight="1" x14ac:dyDescent="0.15">
      <c r="B575" s="16"/>
      <c r="C575" s="35"/>
      <c r="D575" s="36"/>
    </row>
    <row r="576" spans="2:4" ht="14.25" customHeight="1" x14ac:dyDescent="0.15">
      <c r="B576" s="16"/>
      <c r="C576" s="35"/>
      <c r="D576" s="36"/>
    </row>
    <row r="577" spans="2:4" ht="14.25" customHeight="1" x14ac:dyDescent="0.15">
      <c r="B577" s="16"/>
      <c r="C577" s="35"/>
      <c r="D577" s="36"/>
    </row>
    <row r="578" spans="2:4" ht="14.25" customHeight="1" x14ac:dyDescent="0.15">
      <c r="B578" s="16"/>
      <c r="C578" s="35"/>
      <c r="D578" s="36"/>
    </row>
    <row r="579" spans="2:4" ht="14.25" customHeight="1" x14ac:dyDescent="0.15">
      <c r="B579" s="16"/>
      <c r="C579" s="35"/>
      <c r="D579" s="36"/>
    </row>
    <row r="580" spans="2:4" ht="14.25" customHeight="1" x14ac:dyDescent="0.15">
      <c r="B580" s="16"/>
      <c r="C580" s="35"/>
      <c r="D580" s="36"/>
    </row>
    <row r="581" spans="2:4" ht="14.25" customHeight="1" x14ac:dyDescent="0.15">
      <c r="B581" s="16"/>
      <c r="C581" s="35"/>
      <c r="D581" s="36"/>
    </row>
    <row r="582" spans="2:4" ht="14.25" customHeight="1" x14ac:dyDescent="0.15">
      <c r="B582" s="16"/>
      <c r="C582" s="35"/>
      <c r="D582" s="36"/>
    </row>
    <row r="583" spans="2:4" ht="14.25" customHeight="1" x14ac:dyDescent="0.15">
      <c r="B583" s="16"/>
      <c r="C583" s="35"/>
      <c r="D583" s="36"/>
    </row>
    <row r="584" spans="2:4" ht="14.25" customHeight="1" x14ac:dyDescent="0.15">
      <c r="B584" s="16"/>
      <c r="C584" s="35"/>
      <c r="D584" s="36"/>
    </row>
    <row r="585" spans="2:4" ht="14.25" customHeight="1" x14ac:dyDescent="0.15">
      <c r="B585" s="16"/>
      <c r="C585" s="35"/>
      <c r="D585" s="36"/>
    </row>
    <row r="586" spans="2:4" ht="14.25" customHeight="1" x14ac:dyDescent="0.15">
      <c r="B586" s="16"/>
      <c r="C586" s="35"/>
      <c r="D586" s="36"/>
    </row>
    <row r="587" spans="2:4" ht="14.25" customHeight="1" x14ac:dyDescent="0.15">
      <c r="B587" s="16"/>
      <c r="C587" s="35"/>
      <c r="D587" s="36"/>
    </row>
    <row r="588" spans="2:4" ht="14.25" customHeight="1" x14ac:dyDescent="0.15">
      <c r="B588" s="16"/>
      <c r="C588" s="35"/>
      <c r="D588" s="36"/>
    </row>
    <row r="589" spans="2:4" ht="14.25" customHeight="1" x14ac:dyDescent="0.15">
      <c r="B589" s="16"/>
      <c r="C589" s="35"/>
      <c r="D589" s="36"/>
    </row>
    <row r="590" spans="2:4" ht="14.25" customHeight="1" x14ac:dyDescent="0.15">
      <c r="B590" s="16"/>
      <c r="C590" s="35"/>
      <c r="D590" s="36"/>
    </row>
    <row r="591" spans="2:4" ht="14.25" customHeight="1" x14ac:dyDescent="0.15">
      <c r="B591" s="16"/>
      <c r="C591" s="35"/>
      <c r="D591" s="36"/>
    </row>
    <row r="592" spans="2:4" ht="14.25" customHeight="1" x14ac:dyDescent="0.15">
      <c r="B592" s="16"/>
      <c r="C592" s="35"/>
      <c r="D592" s="36"/>
    </row>
    <row r="593" spans="2:4" ht="14.25" customHeight="1" x14ac:dyDescent="0.15">
      <c r="B593" s="16"/>
      <c r="C593" s="35"/>
      <c r="D593" s="36"/>
    </row>
    <row r="594" spans="2:4" ht="14.25" customHeight="1" x14ac:dyDescent="0.15">
      <c r="B594" s="16"/>
      <c r="C594" s="35"/>
      <c r="D594" s="36"/>
    </row>
    <row r="595" spans="2:4" ht="14.25" customHeight="1" x14ac:dyDescent="0.15">
      <c r="B595" s="16"/>
      <c r="C595" s="35"/>
      <c r="D595" s="36"/>
    </row>
    <row r="596" spans="2:4" ht="14.25" customHeight="1" x14ac:dyDescent="0.15">
      <c r="B596" s="16"/>
      <c r="C596" s="35"/>
      <c r="D596" s="36"/>
    </row>
    <row r="597" spans="2:4" ht="14.25" customHeight="1" x14ac:dyDescent="0.15">
      <c r="B597" s="16"/>
      <c r="C597" s="35"/>
      <c r="D597" s="36"/>
    </row>
    <row r="598" spans="2:4" ht="14.25" customHeight="1" x14ac:dyDescent="0.15">
      <c r="B598" s="16"/>
      <c r="C598" s="35"/>
      <c r="D598" s="36"/>
    </row>
    <row r="599" spans="2:4" ht="14.25" customHeight="1" x14ac:dyDescent="0.15">
      <c r="B599" s="16"/>
      <c r="C599" s="35"/>
      <c r="D599" s="36"/>
    </row>
    <row r="600" spans="2:4" ht="14.25" customHeight="1" x14ac:dyDescent="0.15">
      <c r="B600" s="16"/>
      <c r="C600" s="35"/>
      <c r="D600" s="36"/>
    </row>
    <row r="601" spans="2:4" ht="14.25" customHeight="1" x14ac:dyDescent="0.15">
      <c r="B601" s="16"/>
      <c r="C601" s="35"/>
      <c r="D601" s="36"/>
    </row>
    <row r="602" spans="2:4" ht="14.25" customHeight="1" x14ac:dyDescent="0.15">
      <c r="B602" s="16"/>
      <c r="C602" s="35"/>
      <c r="D602" s="36"/>
    </row>
    <row r="603" spans="2:4" ht="14.25" customHeight="1" x14ac:dyDescent="0.15">
      <c r="B603" s="16"/>
      <c r="C603" s="35"/>
      <c r="D603" s="36"/>
    </row>
    <row r="604" spans="2:4" ht="14.25" customHeight="1" x14ac:dyDescent="0.15">
      <c r="B604" s="16"/>
      <c r="C604" s="35"/>
      <c r="D604" s="36"/>
    </row>
    <row r="605" spans="2:4" ht="14.25" customHeight="1" x14ac:dyDescent="0.15">
      <c r="B605" s="16"/>
      <c r="C605" s="35"/>
      <c r="D605" s="36"/>
    </row>
    <row r="606" spans="2:4" ht="14.25" customHeight="1" x14ac:dyDescent="0.15">
      <c r="B606" s="16"/>
      <c r="C606" s="35"/>
      <c r="D606" s="36"/>
    </row>
    <row r="607" spans="2:4" ht="14.25" customHeight="1" x14ac:dyDescent="0.15">
      <c r="B607" s="16"/>
      <c r="C607" s="35"/>
      <c r="D607" s="36"/>
    </row>
    <row r="608" spans="2:4" ht="14.25" customHeight="1" x14ac:dyDescent="0.15">
      <c r="B608" s="16"/>
      <c r="C608" s="35"/>
      <c r="D608" s="36"/>
    </row>
    <row r="609" spans="2:4" ht="14.25" customHeight="1" x14ac:dyDescent="0.15">
      <c r="B609" s="16"/>
      <c r="C609" s="35"/>
      <c r="D609" s="36"/>
    </row>
    <row r="610" spans="2:4" ht="14.25" customHeight="1" x14ac:dyDescent="0.15">
      <c r="B610" s="16"/>
      <c r="C610" s="35"/>
      <c r="D610" s="36"/>
    </row>
    <row r="611" spans="2:4" ht="14.25" customHeight="1" x14ac:dyDescent="0.15">
      <c r="B611" s="16"/>
      <c r="C611" s="35"/>
      <c r="D611" s="36"/>
    </row>
    <row r="612" spans="2:4" ht="14.25" customHeight="1" x14ac:dyDescent="0.15">
      <c r="B612" s="16"/>
      <c r="C612" s="35"/>
      <c r="D612" s="36"/>
    </row>
    <row r="613" spans="2:4" ht="14.25" customHeight="1" x14ac:dyDescent="0.15">
      <c r="B613" s="16"/>
      <c r="C613" s="35"/>
      <c r="D613" s="36"/>
    </row>
    <row r="614" spans="2:4" ht="14.25" customHeight="1" x14ac:dyDescent="0.15">
      <c r="B614" s="16"/>
      <c r="C614" s="35"/>
      <c r="D614" s="36"/>
    </row>
    <row r="615" spans="2:4" ht="14.25" customHeight="1" x14ac:dyDescent="0.15">
      <c r="B615" s="16"/>
      <c r="C615" s="35"/>
      <c r="D615" s="36"/>
    </row>
    <row r="616" spans="2:4" ht="14.25" customHeight="1" x14ac:dyDescent="0.15">
      <c r="B616" s="16"/>
      <c r="C616" s="35"/>
      <c r="D616" s="36"/>
    </row>
    <row r="617" spans="2:4" ht="14.25" customHeight="1" x14ac:dyDescent="0.15">
      <c r="B617" s="16"/>
      <c r="C617" s="35"/>
      <c r="D617" s="36"/>
    </row>
    <row r="618" spans="2:4" ht="14.25" customHeight="1" x14ac:dyDescent="0.15">
      <c r="B618" s="16"/>
      <c r="C618" s="35"/>
      <c r="D618" s="36"/>
    </row>
    <row r="619" spans="2:4" ht="14.25" customHeight="1" x14ac:dyDescent="0.15">
      <c r="B619" s="16"/>
      <c r="C619" s="35"/>
      <c r="D619" s="36"/>
    </row>
    <row r="620" spans="2:4" ht="14.25" customHeight="1" x14ac:dyDescent="0.15">
      <c r="B620" s="16"/>
      <c r="C620" s="35"/>
      <c r="D620" s="36"/>
    </row>
    <row r="621" spans="2:4" ht="14.25" customHeight="1" x14ac:dyDescent="0.15">
      <c r="B621" s="16"/>
      <c r="C621" s="35"/>
      <c r="D621" s="36"/>
    </row>
    <row r="622" spans="2:4" ht="14.25" customHeight="1" x14ac:dyDescent="0.15">
      <c r="B622" s="16"/>
      <c r="C622" s="35"/>
      <c r="D622" s="36"/>
    </row>
    <row r="623" spans="2:4" ht="14.25" customHeight="1" x14ac:dyDescent="0.15">
      <c r="B623" s="16"/>
      <c r="C623" s="35"/>
      <c r="D623" s="36"/>
    </row>
    <row r="624" spans="2:4" ht="14.25" customHeight="1" x14ac:dyDescent="0.15">
      <c r="B624" s="16"/>
      <c r="C624" s="35"/>
      <c r="D624" s="36"/>
    </row>
    <row r="625" spans="2:4" ht="14.25" customHeight="1" x14ac:dyDescent="0.15">
      <c r="B625" s="16"/>
      <c r="C625" s="35"/>
      <c r="D625" s="36"/>
    </row>
    <row r="626" spans="2:4" ht="14.25" customHeight="1" x14ac:dyDescent="0.15">
      <c r="B626" s="16"/>
      <c r="C626" s="35"/>
      <c r="D626" s="36"/>
    </row>
    <row r="627" spans="2:4" ht="14.25" customHeight="1" x14ac:dyDescent="0.15">
      <c r="B627" s="16"/>
      <c r="C627" s="35"/>
      <c r="D627" s="36"/>
    </row>
    <row r="628" spans="2:4" ht="14.25" customHeight="1" x14ac:dyDescent="0.15">
      <c r="B628" s="16"/>
      <c r="C628" s="35"/>
      <c r="D628" s="36"/>
    </row>
    <row r="629" spans="2:4" ht="14.25" customHeight="1" x14ac:dyDescent="0.15">
      <c r="B629" s="16"/>
      <c r="C629" s="35"/>
      <c r="D629" s="36"/>
    </row>
    <row r="630" spans="2:4" ht="14.25" customHeight="1" x14ac:dyDescent="0.15">
      <c r="B630" s="16"/>
      <c r="C630" s="35"/>
      <c r="D630" s="36"/>
    </row>
    <row r="631" spans="2:4" ht="14.25" customHeight="1" x14ac:dyDescent="0.15">
      <c r="B631" s="16"/>
      <c r="C631" s="35"/>
      <c r="D631" s="36"/>
    </row>
    <row r="632" spans="2:4" ht="14.25" customHeight="1" x14ac:dyDescent="0.15">
      <c r="B632" s="16"/>
      <c r="C632" s="35"/>
      <c r="D632" s="36"/>
    </row>
    <row r="633" spans="2:4" ht="14.25" customHeight="1" x14ac:dyDescent="0.15">
      <c r="B633" s="16"/>
      <c r="C633" s="35"/>
      <c r="D633" s="36"/>
    </row>
    <row r="634" spans="2:4" ht="14.25" customHeight="1" x14ac:dyDescent="0.15">
      <c r="B634" s="16"/>
      <c r="C634" s="35"/>
      <c r="D634" s="36"/>
    </row>
    <row r="635" spans="2:4" ht="14.25" customHeight="1" x14ac:dyDescent="0.15">
      <c r="B635" s="16"/>
      <c r="C635" s="35"/>
      <c r="D635" s="36"/>
    </row>
    <row r="636" spans="2:4" ht="14.25" customHeight="1" x14ac:dyDescent="0.15">
      <c r="B636" s="16"/>
      <c r="C636" s="35"/>
      <c r="D636" s="36"/>
    </row>
    <row r="637" spans="2:4" ht="14.25" customHeight="1" x14ac:dyDescent="0.15">
      <c r="B637" s="16"/>
      <c r="C637" s="35"/>
      <c r="D637" s="36"/>
    </row>
    <row r="638" spans="2:4" ht="14.25" customHeight="1" x14ac:dyDescent="0.15">
      <c r="B638" s="16"/>
      <c r="C638" s="35"/>
      <c r="D638" s="36"/>
    </row>
    <row r="639" spans="2:4" ht="14.25" customHeight="1" x14ac:dyDescent="0.15">
      <c r="B639" s="16"/>
      <c r="C639" s="35"/>
      <c r="D639" s="36"/>
    </row>
    <row r="640" spans="2:4" ht="14.25" customHeight="1" x14ac:dyDescent="0.15">
      <c r="B640" s="16"/>
      <c r="C640" s="35"/>
      <c r="D640" s="36"/>
    </row>
    <row r="641" spans="2:4" ht="14.25" customHeight="1" x14ac:dyDescent="0.15">
      <c r="B641" s="16"/>
      <c r="C641" s="35"/>
      <c r="D641" s="36"/>
    </row>
    <row r="642" spans="2:4" ht="14.25" customHeight="1" x14ac:dyDescent="0.15">
      <c r="B642" s="16"/>
      <c r="C642" s="35"/>
      <c r="D642" s="36"/>
    </row>
    <row r="643" spans="2:4" ht="14.25" customHeight="1" x14ac:dyDescent="0.15">
      <c r="B643" s="16"/>
      <c r="C643" s="35"/>
      <c r="D643" s="36"/>
    </row>
    <row r="644" spans="2:4" ht="14.25" customHeight="1" x14ac:dyDescent="0.15">
      <c r="B644" s="16"/>
      <c r="C644" s="35"/>
      <c r="D644" s="36"/>
    </row>
    <row r="645" spans="2:4" ht="14.25" customHeight="1" x14ac:dyDescent="0.15">
      <c r="B645" s="16"/>
      <c r="C645" s="35"/>
      <c r="D645" s="36"/>
    </row>
    <row r="646" spans="2:4" ht="14.25" customHeight="1" x14ac:dyDescent="0.15">
      <c r="B646" s="16"/>
      <c r="C646" s="35"/>
      <c r="D646" s="36"/>
    </row>
    <row r="647" spans="2:4" ht="14.25" customHeight="1" x14ac:dyDescent="0.15">
      <c r="B647" s="16"/>
      <c r="C647" s="35"/>
      <c r="D647" s="36"/>
    </row>
    <row r="648" spans="2:4" ht="14.25" customHeight="1" x14ac:dyDescent="0.15">
      <c r="B648" s="16"/>
      <c r="C648" s="35"/>
      <c r="D648" s="36"/>
    </row>
    <row r="649" spans="2:4" ht="14.25" customHeight="1" x14ac:dyDescent="0.15">
      <c r="B649" s="16"/>
      <c r="C649" s="35"/>
      <c r="D649" s="36"/>
    </row>
    <row r="650" spans="2:4" ht="14.25" customHeight="1" x14ac:dyDescent="0.15">
      <c r="B650" s="16"/>
      <c r="C650" s="35"/>
      <c r="D650" s="36"/>
    </row>
    <row r="651" spans="2:4" ht="14.25" customHeight="1" x14ac:dyDescent="0.15">
      <c r="B651" s="16"/>
      <c r="C651" s="35"/>
      <c r="D651" s="36"/>
    </row>
    <row r="652" spans="2:4" ht="14.25" customHeight="1" x14ac:dyDescent="0.15">
      <c r="B652" s="16"/>
      <c r="C652" s="35"/>
      <c r="D652" s="36"/>
    </row>
    <row r="653" spans="2:4" ht="14.25" customHeight="1" x14ac:dyDescent="0.15">
      <c r="B653" s="16"/>
      <c r="C653" s="35"/>
      <c r="D653" s="36"/>
    </row>
    <row r="654" spans="2:4" ht="14.25" customHeight="1" x14ac:dyDescent="0.15">
      <c r="B654" s="16"/>
      <c r="C654" s="35"/>
      <c r="D654" s="36"/>
    </row>
    <row r="655" spans="2:4" ht="14.25" customHeight="1" x14ac:dyDescent="0.15">
      <c r="B655" s="16"/>
      <c r="C655" s="35"/>
      <c r="D655" s="36"/>
    </row>
    <row r="656" spans="2:4" ht="14.25" customHeight="1" x14ac:dyDescent="0.15">
      <c r="B656" s="16"/>
      <c r="C656" s="35"/>
      <c r="D656" s="36"/>
    </row>
    <row r="657" spans="2:4" ht="14.25" customHeight="1" x14ac:dyDescent="0.15">
      <c r="B657" s="16"/>
      <c r="C657" s="35"/>
      <c r="D657" s="36"/>
    </row>
    <row r="658" spans="2:4" ht="14.25" customHeight="1" x14ac:dyDescent="0.15">
      <c r="B658" s="16"/>
      <c r="C658" s="35"/>
      <c r="D658" s="36"/>
    </row>
    <row r="659" spans="2:4" ht="14.25" customHeight="1" x14ac:dyDescent="0.15">
      <c r="B659" s="16"/>
      <c r="C659" s="35"/>
      <c r="D659" s="36"/>
    </row>
    <row r="660" spans="2:4" ht="14.25" customHeight="1" x14ac:dyDescent="0.15">
      <c r="B660" s="16"/>
      <c r="C660" s="35"/>
      <c r="D660" s="36"/>
    </row>
    <row r="661" spans="2:4" ht="14.25" customHeight="1" x14ac:dyDescent="0.15">
      <c r="B661" s="16"/>
      <c r="C661" s="35"/>
      <c r="D661" s="36"/>
    </row>
    <row r="662" spans="2:4" ht="14.25" customHeight="1" x14ac:dyDescent="0.15">
      <c r="B662" s="16"/>
      <c r="C662" s="35"/>
      <c r="D662" s="36"/>
    </row>
    <row r="663" spans="2:4" ht="14.25" customHeight="1" x14ac:dyDescent="0.15">
      <c r="B663" s="16"/>
      <c r="C663" s="35"/>
      <c r="D663" s="36"/>
    </row>
    <row r="664" spans="2:4" ht="14.25" customHeight="1" x14ac:dyDescent="0.15">
      <c r="B664" s="16"/>
      <c r="C664" s="35"/>
      <c r="D664" s="36"/>
    </row>
    <row r="665" spans="2:4" ht="14.25" customHeight="1" x14ac:dyDescent="0.15">
      <c r="B665" s="16"/>
      <c r="C665" s="35"/>
      <c r="D665" s="36"/>
    </row>
    <row r="666" spans="2:4" ht="14.25" customHeight="1" x14ac:dyDescent="0.15">
      <c r="B666" s="16"/>
      <c r="C666" s="35"/>
      <c r="D666" s="36"/>
    </row>
    <row r="667" spans="2:4" ht="14.25" customHeight="1" x14ac:dyDescent="0.15">
      <c r="B667" s="16"/>
      <c r="C667" s="35"/>
      <c r="D667" s="36"/>
    </row>
    <row r="668" spans="2:4" ht="14.25" customHeight="1" x14ac:dyDescent="0.15">
      <c r="B668" s="16"/>
      <c r="C668" s="35"/>
      <c r="D668" s="36"/>
    </row>
    <row r="669" spans="2:4" ht="14.25" customHeight="1" x14ac:dyDescent="0.15">
      <c r="B669" s="16"/>
      <c r="C669" s="35"/>
      <c r="D669" s="36"/>
    </row>
    <row r="670" spans="2:4" ht="14.25" customHeight="1" x14ac:dyDescent="0.15">
      <c r="B670" s="16"/>
      <c r="C670" s="35"/>
      <c r="D670" s="36"/>
    </row>
    <row r="671" spans="2:4" ht="14.25" customHeight="1" x14ac:dyDescent="0.15">
      <c r="B671" s="16"/>
      <c r="C671" s="35"/>
      <c r="D671" s="36"/>
    </row>
    <row r="672" spans="2:4" ht="14.25" customHeight="1" x14ac:dyDescent="0.15">
      <c r="B672" s="16"/>
      <c r="C672" s="35"/>
      <c r="D672" s="36"/>
    </row>
    <row r="673" spans="2:4" ht="14.25" customHeight="1" x14ac:dyDescent="0.15">
      <c r="B673" s="16"/>
      <c r="C673" s="35"/>
      <c r="D673" s="36"/>
    </row>
    <row r="674" spans="2:4" ht="14.25" customHeight="1" x14ac:dyDescent="0.15">
      <c r="B674" s="16"/>
      <c r="C674" s="35"/>
      <c r="D674" s="36"/>
    </row>
    <row r="675" spans="2:4" ht="14.25" customHeight="1" x14ac:dyDescent="0.15">
      <c r="B675" s="16"/>
      <c r="C675" s="35"/>
      <c r="D675" s="36"/>
    </row>
    <row r="676" spans="2:4" ht="14.25" customHeight="1" x14ac:dyDescent="0.15">
      <c r="B676" s="16"/>
      <c r="C676" s="35"/>
      <c r="D676" s="36"/>
    </row>
    <row r="677" spans="2:4" ht="14.25" customHeight="1" x14ac:dyDescent="0.15">
      <c r="B677" s="16"/>
      <c r="C677" s="35"/>
      <c r="D677" s="36"/>
    </row>
    <row r="678" spans="2:4" ht="14.25" customHeight="1" x14ac:dyDescent="0.15">
      <c r="B678" s="16"/>
      <c r="C678" s="35"/>
      <c r="D678" s="36"/>
    </row>
    <row r="679" spans="2:4" ht="14.25" customHeight="1" x14ac:dyDescent="0.15">
      <c r="B679" s="16"/>
      <c r="C679" s="35"/>
      <c r="D679" s="36"/>
    </row>
    <row r="680" spans="2:4" ht="14.25" customHeight="1" x14ac:dyDescent="0.15">
      <c r="B680" s="16"/>
      <c r="C680" s="35"/>
      <c r="D680" s="36"/>
    </row>
    <row r="681" spans="2:4" ht="14.25" customHeight="1" x14ac:dyDescent="0.15">
      <c r="B681" s="16"/>
      <c r="C681" s="35"/>
      <c r="D681" s="36"/>
    </row>
    <row r="682" spans="2:4" ht="14.25" customHeight="1" x14ac:dyDescent="0.15">
      <c r="B682" s="16"/>
      <c r="C682" s="35"/>
      <c r="D682" s="36"/>
    </row>
    <row r="683" spans="2:4" ht="14.25" customHeight="1" x14ac:dyDescent="0.15">
      <c r="B683" s="16"/>
      <c r="C683" s="35"/>
      <c r="D683" s="36"/>
    </row>
    <row r="684" spans="2:4" ht="14.25" customHeight="1" x14ac:dyDescent="0.15">
      <c r="B684" s="16"/>
      <c r="C684" s="35"/>
      <c r="D684" s="36"/>
    </row>
    <row r="685" spans="2:4" ht="14.25" customHeight="1" x14ac:dyDescent="0.15">
      <c r="B685" s="16"/>
      <c r="C685" s="35"/>
      <c r="D685" s="36"/>
    </row>
    <row r="686" spans="2:4" ht="14.25" customHeight="1" x14ac:dyDescent="0.15">
      <c r="B686" s="16"/>
      <c r="C686" s="35"/>
      <c r="D686" s="36"/>
    </row>
    <row r="687" spans="2:4" ht="14.25" customHeight="1" x14ac:dyDescent="0.15">
      <c r="B687" s="16"/>
      <c r="C687" s="35"/>
      <c r="D687" s="36"/>
    </row>
    <row r="688" spans="2:4" ht="14.25" customHeight="1" x14ac:dyDescent="0.15">
      <c r="B688" s="16"/>
      <c r="C688" s="35"/>
      <c r="D688" s="36"/>
    </row>
    <row r="689" spans="2:4" ht="14.25" customHeight="1" x14ac:dyDescent="0.15">
      <c r="B689" s="16"/>
      <c r="C689" s="35"/>
      <c r="D689" s="36"/>
    </row>
    <row r="690" spans="2:4" ht="14.25" customHeight="1" x14ac:dyDescent="0.15">
      <c r="B690" s="16"/>
      <c r="C690" s="35"/>
      <c r="D690" s="36"/>
    </row>
    <row r="691" spans="2:4" ht="14.25" customHeight="1" x14ac:dyDescent="0.15">
      <c r="B691" s="16"/>
      <c r="C691" s="35"/>
      <c r="D691" s="36"/>
    </row>
    <row r="692" spans="2:4" ht="14.25" customHeight="1" x14ac:dyDescent="0.15">
      <c r="B692" s="16"/>
      <c r="C692" s="35"/>
      <c r="D692" s="36"/>
    </row>
    <row r="693" spans="2:4" ht="14.25" customHeight="1" x14ac:dyDescent="0.15">
      <c r="B693" s="16"/>
      <c r="C693" s="35"/>
      <c r="D693" s="36"/>
    </row>
    <row r="694" spans="2:4" ht="14.25" customHeight="1" x14ac:dyDescent="0.15">
      <c r="B694" s="16"/>
      <c r="C694" s="35"/>
      <c r="D694" s="36"/>
    </row>
    <row r="695" spans="2:4" ht="14.25" customHeight="1" x14ac:dyDescent="0.15">
      <c r="B695" s="16"/>
      <c r="C695" s="35"/>
      <c r="D695" s="36"/>
    </row>
    <row r="696" spans="2:4" ht="14.25" customHeight="1" x14ac:dyDescent="0.15">
      <c r="B696" s="16"/>
      <c r="C696" s="35"/>
      <c r="D696" s="36"/>
    </row>
    <row r="697" spans="2:4" ht="14.25" customHeight="1" x14ac:dyDescent="0.15">
      <c r="B697" s="16"/>
      <c r="C697" s="35"/>
      <c r="D697" s="36"/>
    </row>
    <row r="698" spans="2:4" ht="14.25" customHeight="1" x14ac:dyDescent="0.15">
      <c r="B698" s="16"/>
      <c r="C698" s="35"/>
      <c r="D698" s="36"/>
    </row>
    <row r="699" spans="2:4" ht="14.25" customHeight="1" x14ac:dyDescent="0.15">
      <c r="B699" s="16"/>
      <c r="C699" s="35"/>
      <c r="D699" s="36"/>
    </row>
    <row r="700" spans="2:4" ht="14.25" customHeight="1" x14ac:dyDescent="0.15">
      <c r="B700" s="16"/>
      <c r="C700" s="35"/>
      <c r="D700" s="36"/>
    </row>
    <row r="701" spans="2:4" ht="14.25" customHeight="1" x14ac:dyDescent="0.15">
      <c r="B701" s="16"/>
      <c r="C701" s="35"/>
      <c r="D701" s="36"/>
    </row>
    <row r="702" spans="2:4" ht="14.25" customHeight="1" x14ac:dyDescent="0.15">
      <c r="B702" s="16"/>
      <c r="C702" s="35"/>
      <c r="D702" s="36"/>
    </row>
    <row r="703" spans="2:4" ht="14.25" customHeight="1" x14ac:dyDescent="0.15">
      <c r="B703" s="16"/>
      <c r="C703" s="35"/>
      <c r="D703" s="36"/>
    </row>
    <row r="704" spans="2:4" ht="14.25" customHeight="1" x14ac:dyDescent="0.15">
      <c r="B704" s="16"/>
      <c r="C704" s="35"/>
      <c r="D704" s="36"/>
    </row>
    <row r="705" spans="2:4" ht="14.25" customHeight="1" x14ac:dyDescent="0.15">
      <c r="B705" s="16"/>
      <c r="C705" s="35"/>
      <c r="D705" s="36"/>
    </row>
    <row r="706" spans="2:4" ht="14.25" customHeight="1" x14ac:dyDescent="0.15">
      <c r="B706" s="16"/>
      <c r="C706" s="35"/>
      <c r="D706" s="36"/>
    </row>
    <row r="707" spans="2:4" ht="14.25" customHeight="1" x14ac:dyDescent="0.15">
      <c r="B707" s="16"/>
      <c r="C707" s="35"/>
      <c r="D707" s="36"/>
    </row>
    <row r="708" spans="2:4" ht="14.25" customHeight="1" x14ac:dyDescent="0.15">
      <c r="B708" s="16"/>
      <c r="C708" s="35"/>
      <c r="D708" s="36"/>
    </row>
    <row r="709" spans="2:4" ht="14.25" customHeight="1" x14ac:dyDescent="0.15">
      <c r="B709" s="16"/>
      <c r="C709" s="35"/>
      <c r="D709" s="36"/>
    </row>
    <row r="710" spans="2:4" ht="14.25" customHeight="1" x14ac:dyDescent="0.15">
      <c r="B710" s="16"/>
      <c r="C710" s="35"/>
      <c r="D710" s="36"/>
    </row>
    <row r="711" spans="2:4" ht="14.25" customHeight="1" x14ac:dyDescent="0.15">
      <c r="B711" s="16"/>
      <c r="C711" s="35"/>
      <c r="D711" s="36"/>
    </row>
    <row r="712" spans="2:4" ht="14.25" customHeight="1" x14ac:dyDescent="0.15">
      <c r="B712" s="16"/>
      <c r="C712" s="35"/>
      <c r="D712" s="36"/>
    </row>
    <row r="713" spans="2:4" ht="14.25" customHeight="1" x14ac:dyDescent="0.15">
      <c r="B713" s="16"/>
      <c r="C713" s="35"/>
      <c r="D713" s="36"/>
    </row>
    <row r="714" spans="2:4" ht="14.25" customHeight="1" x14ac:dyDescent="0.15">
      <c r="B714" s="16"/>
      <c r="C714" s="35"/>
      <c r="D714" s="36"/>
    </row>
    <row r="715" spans="2:4" ht="14.25" customHeight="1" x14ac:dyDescent="0.15">
      <c r="B715" s="16"/>
      <c r="C715" s="35"/>
      <c r="D715" s="36"/>
    </row>
    <row r="716" spans="2:4" ht="14.25" customHeight="1" x14ac:dyDescent="0.15">
      <c r="B716" s="16"/>
      <c r="C716" s="35"/>
      <c r="D716" s="36"/>
    </row>
    <row r="717" spans="2:4" ht="14.25" customHeight="1" x14ac:dyDescent="0.15">
      <c r="B717" s="16"/>
      <c r="C717" s="35"/>
      <c r="D717" s="36"/>
    </row>
    <row r="718" spans="2:4" ht="14.25" customHeight="1" x14ac:dyDescent="0.15">
      <c r="B718" s="16"/>
      <c r="C718" s="35"/>
      <c r="D718" s="36"/>
    </row>
    <row r="719" spans="2:4" ht="14.25" customHeight="1" x14ac:dyDescent="0.15">
      <c r="B719" s="16"/>
      <c r="C719" s="35"/>
      <c r="D719" s="36"/>
    </row>
    <row r="720" spans="2:4" ht="14.25" customHeight="1" x14ac:dyDescent="0.15">
      <c r="B720" s="16"/>
      <c r="C720" s="35"/>
      <c r="D720" s="36"/>
    </row>
    <row r="721" spans="2:4" ht="14.25" customHeight="1" x14ac:dyDescent="0.15">
      <c r="B721" s="16"/>
      <c r="C721" s="35"/>
      <c r="D721" s="36"/>
    </row>
    <row r="722" spans="2:4" ht="14.25" customHeight="1" x14ac:dyDescent="0.15">
      <c r="B722" s="16"/>
      <c r="C722" s="35"/>
      <c r="D722" s="36"/>
    </row>
    <row r="723" spans="2:4" ht="14.25" customHeight="1" x14ac:dyDescent="0.15">
      <c r="B723" s="16"/>
      <c r="C723" s="35"/>
      <c r="D723" s="36"/>
    </row>
    <row r="724" spans="2:4" ht="14.25" customHeight="1" x14ac:dyDescent="0.15">
      <c r="B724" s="16"/>
      <c r="C724" s="35"/>
      <c r="D724" s="36"/>
    </row>
    <row r="725" spans="2:4" ht="14.25" customHeight="1" x14ac:dyDescent="0.15">
      <c r="B725" s="16"/>
      <c r="C725" s="35"/>
      <c r="D725" s="36"/>
    </row>
    <row r="726" spans="2:4" ht="14.25" customHeight="1" x14ac:dyDescent="0.15">
      <c r="B726" s="16"/>
      <c r="C726" s="35"/>
      <c r="D726" s="36"/>
    </row>
    <row r="727" spans="2:4" ht="14.25" customHeight="1" x14ac:dyDescent="0.15">
      <c r="B727" s="16"/>
      <c r="C727" s="35"/>
      <c r="D727" s="36"/>
    </row>
    <row r="728" spans="2:4" ht="14.25" customHeight="1" x14ac:dyDescent="0.15">
      <c r="B728" s="16"/>
      <c r="C728" s="35"/>
      <c r="D728" s="36"/>
    </row>
    <row r="729" spans="2:4" ht="14.25" customHeight="1" x14ac:dyDescent="0.15">
      <c r="B729" s="16"/>
      <c r="C729" s="35"/>
      <c r="D729" s="36"/>
    </row>
    <row r="730" spans="2:4" ht="14.25" customHeight="1" x14ac:dyDescent="0.15">
      <c r="B730" s="16"/>
      <c r="C730" s="35"/>
      <c r="D730" s="36"/>
    </row>
    <row r="731" spans="2:4" ht="14.25" customHeight="1" x14ac:dyDescent="0.15">
      <c r="B731" s="16"/>
      <c r="C731" s="35"/>
      <c r="D731" s="36"/>
    </row>
    <row r="732" spans="2:4" ht="14.25" customHeight="1" x14ac:dyDescent="0.15">
      <c r="B732" s="16"/>
      <c r="C732" s="35"/>
      <c r="D732" s="36"/>
    </row>
    <row r="733" spans="2:4" ht="14.25" customHeight="1" x14ac:dyDescent="0.15">
      <c r="B733" s="16"/>
      <c r="C733" s="35"/>
      <c r="D733" s="36"/>
    </row>
    <row r="734" spans="2:4" ht="14.25" customHeight="1" x14ac:dyDescent="0.15">
      <c r="B734" s="16"/>
      <c r="C734" s="35"/>
      <c r="D734" s="36"/>
    </row>
    <row r="735" spans="2:4" ht="14.25" customHeight="1" x14ac:dyDescent="0.15">
      <c r="B735" s="16"/>
      <c r="C735" s="35"/>
      <c r="D735" s="36"/>
    </row>
    <row r="736" spans="2:4" ht="14.25" customHeight="1" x14ac:dyDescent="0.15">
      <c r="B736" s="16"/>
      <c r="C736" s="35"/>
      <c r="D736" s="36"/>
    </row>
    <row r="737" spans="2:4" ht="14.25" customHeight="1" x14ac:dyDescent="0.15">
      <c r="B737" s="16"/>
      <c r="C737" s="35"/>
      <c r="D737" s="36"/>
    </row>
    <row r="738" spans="2:4" ht="14.25" customHeight="1" x14ac:dyDescent="0.15">
      <c r="B738" s="16"/>
      <c r="C738" s="35"/>
      <c r="D738" s="36"/>
    </row>
    <row r="739" spans="2:4" ht="14.25" customHeight="1" x14ac:dyDescent="0.15">
      <c r="B739" s="16"/>
      <c r="C739" s="35"/>
      <c r="D739" s="36"/>
    </row>
    <row r="740" spans="2:4" ht="14.25" customHeight="1" x14ac:dyDescent="0.15">
      <c r="B740" s="16"/>
      <c r="C740" s="35"/>
      <c r="D740" s="36"/>
    </row>
    <row r="741" spans="2:4" ht="14.25" customHeight="1" x14ac:dyDescent="0.15">
      <c r="B741" s="16"/>
      <c r="C741" s="35"/>
      <c r="D741" s="36"/>
    </row>
    <row r="742" spans="2:4" ht="14.25" customHeight="1" x14ac:dyDescent="0.15">
      <c r="B742" s="16"/>
      <c r="C742" s="35"/>
      <c r="D742" s="36"/>
    </row>
    <row r="743" spans="2:4" ht="14.25" customHeight="1" x14ac:dyDescent="0.15">
      <c r="B743" s="16"/>
      <c r="C743" s="35"/>
      <c r="D743" s="36"/>
    </row>
    <row r="744" spans="2:4" ht="14.25" customHeight="1" x14ac:dyDescent="0.15">
      <c r="B744" s="16"/>
      <c r="C744" s="35"/>
      <c r="D744" s="36"/>
    </row>
    <row r="745" spans="2:4" ht="14.25" customHeight="1" x14ac:dyDescent="0.15">
      <c r="B745" s="16"/>
      <c r="C745" s="35"/>
      <c r="D745" s="36"/>
    </row>
    <row r="746" spans="2:4" ht="14.25" customHeight="1" x14ac:dyDescent="0.15">
      <c r="B746" s="16"/>
      <c r="C746" s="35"/>
      <c r="D746" s="36"/>
    </row>
    <row r="747" spans="2:4" ht="14.25" customHeight="1" x14ac:dyDescent="0.15">
      <c r="B747" s="16"/>
      <c r="C747" s="35"/>
      <c r="D747" s="36"/>
    </row>
    <row r="748" spans="2:4" ht="14.25" customHeight="1" x14ac:dyDescent="0.15">
      <c r="B748" s="16"/>
      <c r="C748" s="35"/>
      <c r="D748" s="36"/>
    </row>
    <row r="749" spans="2:4" ht="14.25" customHeight="1" x14ac:dyDescent="0.15">
      <c r="B749" s="16"/>
      <c r="C749" s="35"/>
      <c r="D749" s="36"/>
    </row>
    <row r="750" spans="2:4" ht="14.25" customHeight="1" x14ac:dyDescent="0.15">
      <c r="B750" s="16"/>
      <c r="C750" s="35"/>
      <c r="D750" s="36"/>
    </row>
    <row r="751" spans="2:4" ht="14.25" customHeight="1" x14ac:dyDescent="0.15">
      <c r="B751" s="16"/>
      <c r="C751" s="35"/>
      <c r="D751" s="36"/>
    </row>
    <row r="752" spans="2:4" ht="14.25" customHeight="1" x14ac:dyDescent="0.15">
      <c r="B752" s="16"/>
      <c r="C752" s="35"/>
      <c r="D752" s="36"/>
    </row>
    <row r="753" spans="2:4" ht="14.25" customHeight="1" x14ac:dyDescent="0.15">
      <c r="B753" s="16"/>
      <c r="C753" s="35"/>
      <c r="D753" s="36"/>
    </row>
    <row r="754" spans="2:4" ht="14.25" customHeight="1" x14ac:dyDescent="0.15">
      <c r="B754" s="16"/>
      <c r="C754" s="35"/>
      <c r="D754" s="36"/>
    </row>
    <row r="755" spans="2:4" ht="14.25" customHeight="1" x14ac:dyDescent="0.15">
      <c r="B755" s="16"/>
      <c r="C755" s="35"/>
      <c r="D755" s="36"/>
    </row>
    <row r="756" spans="2:4" ht="14.25" customHeight="1" x14ac:dyDescent="0.15">
      <c r="B756" s="16"/>
      <c r="C756" s="35"/>
      <c r="D756" s="36"/>
    </row>
    <row r="757" spans="2:4" ht="14.25" customHeight="1" x14ac:dyDescent="0.15">
      <c r="B757" s="16"/>
      <c r="C757" s="35"/>
      <c r="D757" s="36"/>
    </row>
    <row r="758" spans="2:4" ht="14.25" customHeight="1" x14ac:dyDescent="0.15">
      <c r="B758" s="16"/>
      <c r="C758" s="35"/>
      <c r="D758" s="36"/>
    </row>
    <row r="759" spans="2:4" ht="14.25" customHeight="1" x14ac:dyDescent="0.15">
      <c r="B759" s="16"/>
      <c r="C759" s="35"/>
      <c r="D759" s="36"/>
    </row>
    <row r="760" spans="2:4" ht="14.25" customHeight="1" x14ac:dyDescent="0.15">
      <c r="B760" s="16"/>
      <c r="C760" s="35"/>
      <c r="D760" s="36"/>
    </row>
    <row r="761" spans="2:4" ht="14.25" customHeight="1" x14ac:dyDescent="0.15">
      <c r="B761" s="16"/>
      <c r="C761" s="35"/>
      <c r="D761" s="36"/>
    </row>
    <row r="762" spans="2:4" ht="14.25" customHeight="1" x14ac:dyDescent="0.15">
      <c r="B762" s="16"/>
      <c r="C762" s="35"/>
      <c r="D762" s="36"/>
    </row>
    <row r="763" spans="2:4" ht="14.25" customHeight="1" x14ac:dyDescent="0.15">
      <c r="B763" s="16"/>
      <c r="C763" s="35"/>
      <c r="D763" s="36"/>
    </row>
    <row r="764" spans="2:4" ht="14.25" customHeight="1" x14ac:dyDescent="0.15">
      <c r="B764" s="16"/>
      <c r="C764" s="35"/>
      <c r="D764" s="36"/>
    </row>
    <row r="765" spans="2:4" ht="14.25" customHeight="1" x14ac:dyDescent="0.15">
      <c r="B765" s="16"/>
      <c r="C765" s="35"/>
      <c r="D765" s="36"/>
    </row>
    <row r="766" spans="2:4" ht="14.25" customHeight="1" x14ac:dyDescent="0.15">
      <c r="B766" s="16"/>
      <c r="C766" s="35"/>
      <c r="D766" s="36"/>
    </row>
    <row r="767" spans="2:4" ht="14.25" customHeight="1" x14ac:dyDescent="0.15">
      <c r="B767" s="16"/>
      <c r="C767" s="35"/>
      <c r="D767" s="36"/>
    </row>
    <row r="768" spans="2:4" ht="14.25" customHeight="1" x14ac:dyDescent="0.15">
      <c r="B768" s="16"/>
      <c r="C768" s="35"/>
      <c r="D768" s="36"/>
    </row>
    <row r="769" spans="2:4" ht="14.25" customHeight="1" x14ac:dyDescent="0.15">
      <c r="B769" s="16"/>
      <c r="C769" s="35"/>
      <c r="D769" s="36"/>
    </row>
    <row r="770" spans="2:4" ht="14.25" customHeight="1" x14ac:dyDescent="0.15">
      <c r="B770" s="16"/>
      <c r="C770" s="35"/>
      <c r="D770" s="36"/>
    </row>
    <row r="771" spans="2:4" ht="14.25" customHeight="1" x14ac:dyDescent="0.15">
      <c r="B771" s="16"/>
      <c r="C771" s="35"/>
      <c r="D771" s="36"/>
    </row>
    <row r="772" spans="2:4" ht="14.25" customHeight="1" x14ac:dyDescent="0.15">
      <c r="B772" s="16"/>
      <c r="C772" s="35"/>
      <c r="D772" s="36"/>
    </row>
    <row r="773" spans="2:4" ht="14.25" customHeight="1" x14ac:dyDescent="0.15">
      <c r="B773" s="16"/>
      <c r="C773" s="35"/>
      <c r="D773" s="36"/>
    </row>
    <row r="774" spans="2:4" ht="14.25" customHeight="1" x14ac:dyDescent="0.15">
      <c r="B774" s="16"/>
      <c r="C774" s="35"/>
      <c r="D774" s="36"/>
    </row>
    <row r="775" spans="2:4" ht="14.25" customHeight="1" x14ac:dyDescent="0.15">
      <c r="B775" s="16"/>
      <c r="C775" s="35"/>
      <c r="D775" s="36"/>
    </row>
    <row r="776" spans="2:4" ht="14.25" customHeight="1" x14ac:dyDescent="0.15">
      <c r="B776" s="16"/>
      <c r="C776" s="35"/>
      <c r="D776" s="36"/>
    </row>
    <row r="777" spans="2:4" ht="14.25" customHeight="1" x14ac:dyDescent="0.15">
      <c r="B777" s="16"/>
      <c r="C777" s="35"/>
      <c r="D777" s="36"/>
    </row>
    <row r="778" spans="2:4" ht="14.25" customHeight="1" x14ac:dyDescent="0.15">
      <c r="B778" s="16"/>
      <c r="C778" s="35"/>
      <c r="D778" s="36"/>
    </row>
    <row r="779" spans="2:4" ht="14.25" customHeight="1" x14ac:dyDescent="0.15">
      <c r="B779" s="16"/>
      <c r="C779" s="35"/>
      <c r="D779" s="36"/>
    </row>
    <row r="780" spans="2:4" ht="14.25" customHeight="1" x14ac:dyDescent="0.15">
      <c r="B780" s="16"/>
      <c r="C780" s="35"/>
      <c r="D780" s="36"/>
    </row>
    <row r="781" spans="2:4" ht="14.25" customHeight="1" x14ac:dyDescent="0.15">
      <c r="B781" s="16"/>
      <c r="C781" s="35"/>
      <c r="D781" s="36"/>
    </row>
    <row r="782" spans="2:4" ht="14.25" customHeight="1" x14ac:dyDescent="0.15">
      <c r="B782" s="16"/>
      <c r="C782" s="35"/>
      <c r="D782" s="36"/>
    </row>
    <row r="783" spans="2:4" ht="14.25" customHeight="1" x14ac:dyDescent="0.15">
      <c r="B783" s="16"/>
      <c r="C783" s="35"/>
      <c r="D783" s="36"/>
    </row>
    <row r="784" spans="2:4" ht="14.25" customHeight="1" x14ac:dyDescent="0.15">
      <c r="B784" s="16"/>
      <c r="C784" s="35"/>
      <c r="D784" s="36"/>
    </row>
    <row r="785" spans="2:4" ht="14.25" customHeight="1" x14ac:dyDescent="0.15">
      <c r="B785" s="16"/>
      <c r="C785" s="35"/>
      <c r="D785" s="36"/>
    </row>
    <row r="786" spans="2:4" ht="14.25" customHeight="1" x14ac:dyDescent="0.15">
      <c r="B786" s="16"/>
      <c r="C786" s="35"/>
      <c r="D786" s="36"/>
    </row>
    <row r="787" spans="2:4" ht="14.25" customHeight="1" x14ac:dyDescent="0.15">
      <c r="B787" s="16"/>
      <c r="C787" s="35"/>
      <c r="D787" s="36"/>
    </row>
    <row r="788" spans="2:4" ht="14.25" customHeight="1" x14ac:dyDescent="0.15">
      <c r="B788" s="16"/>
      <c r="C788" s="35"/>
      <c r="D788" s="36"/>
    </row>
    <row r="789" spans="2:4" ht="14.25" customHeight="1" x14ac:dyDescent="0.15">
      <c r="B789" s="16"/>
      <c r="C789" s="35"/>
      <c r="D789" s="36"/>
    </row>
    <row r="790" spans="2:4" ht="14.25" customHeight="1" x14ac:dyDescent="0.15">
      <c r="B790" s="16"/>
      <c r="C790" s="35"/>
      <c r="D790" s="36"/>
    </row>
    <row r="791" spans="2:4" ht="14.25" customHeight="1" x14ac:dyDescent="0.15">
      <c r="B791" s="16"/>
      <c r="C791" s="35"/>
      <c r="D791" s="36"/>
    </row>
    <row r="792" spans="2:4" ht="14.25" customHeight="1" x14ac:dyDescent="0.15">
      <c r="B792" s="16"/>
      <c r="C792" s="35"/>
      <c r="D792" s="36"/>
    </row>
    <row r="793" spans="2:4" ht="14.25" customHeight="1" x14ac:dyDescent="0.15">
      <c r="B793" s="16"/>
      <c r="C793" s="35"/>
      <c r="D793" s="36"/>
    </row>
    <row r="794" spans="2:4" ht="14.25" customHeight="1" x14ac:dyDescent="0.15">
      <c r="B794" s="16"/>
      <c r="C794" s="35"/>
      <c r="D794" s="36"/>
    </row>
    <row r="795" spans="2:4" ht="14.25" customHeight="1" x14ac:dyDescent="0.15">
      <c r="B795" s="16"/>
      <c r="C795" s="35"/>
      <c r="D795" s="36"/>
    </row>
    <row r="796" spans="2:4" ht="14.25" customHeight="1" x14ac:dyDescent="0.15">
      <c r="B796" s="16"/>
      <c r="C796" s="35"/>
      <c r="D796" s="36"/>
    </row>
    <row r="797" spans="2:4" ht="14.25" customHeight="1" x14ac:dyDescent="0.15">
      <c r="B797" s="16"/>
      <c r="C797" s="35"/>
      <c r="D797" s="36"/>
    </row>
    <row r="798" spans="2:4" ht="14.25" customHeight="1" x14ac:dyDescent="0.15">
      <c r="B798" s="16"/>
      <c r="C798" s="35"/>
      <c r="D798" s="36"/>
    </row>
    <row r="799" spans="2:4" ht="14.25" customHeight="1" x14ac:dyDescent="0.15">
      <c r="B799" s="16"/>
      <c r="C799" s="35"/>
      <c r="D799" s="36"/>
    </row>
    <row r="800" spans="2:4" ht="14.25" customHeight="1" x14ac:dyDescent="0.15">
      <c r="B800" s="16"/>
      <c r="C800" s="35"/>
      <c r="D800" s="36"/>
    </row>
    <row r="801" spans="2:4" ht="14.25" customHeight="1" x14ac:dyDescent="0.15">
      <c r="B801" s="16"/>
      <c r="C801" s="35"/>
      <c r="D801" s="36"/>
    </row>
    <row r="802" spans="2:4" ht="14.25" customHeight="1" x14ac:dyDescent="0.15">
      <c r="B802" s="16"/>
      <c r="C802" s="35"/>
      <c r="D802" s="36"/>
    </row>
    <row r="803" spans="2:4" ht="14.25" customHeight="1" x14ac:dyDescent="0.15">
      <c r="B803" s="16"/>
      <c r="C803" s="35"/>
      <c r="D803" s="36"/>
    </row>
    <row r="804" spans="2:4" ht="14.25" customHeight="1" x14ac:dyDescent="0.15">
      <c r="B804" s="16"/>
      <c r="C804" s="35"/>
      <c r="D804" s="36"/>
    </row>
    <row r="805" spans="2:4" ht="14.25" customHeight="1" x14ac:dyDescent="0.15">
      <c r="B805" s="16"/>
      <c r="C805" s="35"/>
      <c r="D805" s="36"/>
    </row>
    <row r="806" spans="2:4" ht="14.25" customHeight="1" x14ac:dyDescent="0.15">
      <c r="B806" s="16"/>
      <c r="C806" s="35"/>
      <c r="D806" s="36"/>
    </row>
    <row r="807" spans="2:4" ht="14.25" customHeight="1" x14ac:dyDescent="0.15">
      <c r="B807" s="16"/>
      <c r="C807" s="35"/>
      <c r="D807" s="36"/>
    </row>
    <row r="808" spans="2:4" ht="14.25" customHeight="1" x14ac:dyDescent="0.15">
      <c r="B808" s="16"/>
      <c r="C808" s="35"/>
      <c r="D808" s="36"/>
    </row>
    <row r="809" spans="2:4" ht="14.25" customHeight="1" x14ac:dyDescent="0.15">
      <c r="B809" s="16"/>
      <c r="C809" s="35"/>
      <c r="D809" s="36"/>
    </row>
    <row r="810" spans="2:4" ht="14.25" customHeight="1" x14ac:dyDescent="0.15">
      <c r="B810" s="16"/>
      <c r="C810" s="35"/>
      <c r="D810" s="36"/>
    </row>
    <row r="811" spans="2:4" ht="14.25" customHeight="1" x14ac:dyDescent="0.15">
      <c r="B811" s="16"/>
      <c r="C811" s="35"/>
      <c r="D811" s="36"/>
    </row>
    <row r="812" spans="2:4" ht="14.25" customHeight="1" x14ac:dyDescent="0.15">
      <c r="B812" s="16"/>
      <c r="C812" s="35"/>
      <c r="D812" s="36"/>
    </row>
    <row r="813" spans="2:4" ht="14.25" customHeight="1" x14ac:dyDescent="0.15">
      <c r="B813" s="16"/>
      <c r="C813" s="35"/>
      <c r="D813" s="36"/>
    </row>
    <row r="814" spans="2:4" ht="14.25" customHeight="1" x14ac:dyDescent="0.15">
      <c r="B814" s="16"/>
      <c r="C814" s="35"/>
      <c r="D814" s="36"/>
    </row>
    <row r="815" spans="2:4" ht="14.25" customHeight="1" x14ac:dyDescent="0.15">
      <c r="B815" s="16"/>
      <c r="C815" s="35"/>
      <c r="D815" s="36"/>
    </row>
    <row r="816" spans="2:4" ht="14.25" customHeight="1" x14ac:dyDescent="0.15">
      <c r="B816" s="16"/>
      <c r="C816" s="35"/>
      <c r="D816" s="36"/>
    </row>
    <row r="817" spans="2:4" ht="14.25" customHeight="1" x14ac:dyDescent="0.15">
      <c r="B817" s="16"/>
      <c r="C817" s="35"/>
      <c r="D817" s="36"/>
    </row>
    <row r="818" spans="2:4" ht="14.25" customHeight="1" x14ac:dyDescent="0.15">
      <c r="B818" s="16"/>
      <c r="C818" s="35"/>
      <c r="D818" s="36"/>
    </row>
    <row r="819" spans="2:4" ht="14.25" customHeight="1" x14ac:dyDescent="0.15">
      <c r="B819" s="16"/>
      <c r="C819" s="35"/>
      <c r="D819" s="36"/>
    </row>
    <row r="820" spans="2:4" ht="14.25" customHeight="1" x14ac:dyDescent="0.15">
      <c r="B820" s="16"/>
      <c r="C820" s="35"/>
      <c r="D820" s="36"/>
    </row>
    <row r="821" spans="2:4" ht="14.25" customHeight="1" x14ac:dyDescent="0.15">
      <c r="B821" s="16"/>
      <c r="C821" s="35"/>
      <c r="D821" s="36"/>
    </row>
    <row r="822" spans="2:4" ht="14.25" customHeight="1" x14ac:dyDescent="0.15">
      <c r="B822" s="16"/>
      <c r="C822" s="35"/>
      <c r="D822" s="36"/>
    </row>
    <row r="823" spans="2:4" ht="14.25" customHeight="1" x14ac:dyDescent="0.15">
      <c r="B823" s="16"/>
      <c r="C823" s="35"/>
      <c r="D823" s="36"/>
    </row>
    <row r="824" spans="2:4" ht="14.25" customHeight="1" x14ac:dyDescent="0.15">
      <c r="B824" s="16"/>
      <c r="C824" s="35"/>
      <c r="D824" s="36"/>
    </row>
    <row r="825" spans="2:4" ht="14.25" customHeight="1" x14ac:dyDescent="0.15">
      <c r="B825" s="16"/>
      <c r="C825" s="35"/>
      <c r="D825" s="36"/>
    </row>
    <row r="826" spans="2:4" ht="14.25" customHeight="1" x14ac:dyDescent="0.15">
      <c r="B826" s="16"/>
      <c r="C826" s="35"/>
      <c r="D826" s="36"/>
    </row>
    <row r="827" spans="2:4" ht="14.25" customHeight="1" x14ac:dyDescent="0.15">
      <c r="B827" s="16"/>
      <c r="C827" s="35"/>
      <c r="D827" s="36"/>
    </row>
    <row r="828" spans="2:4" ht="14.25" customHeight="1" x14ac:dyDescent="0.15">
      <c r="B828" s="16"/>
      <c r="C828" s="35"/>
      <c r="D828" s="36"/>
    </row>
    <row r="829" spans="2:4" ht="14.25" customHeight="1" x14ac:dyDescent="0.15">
      <c r="B829" s="16"/>
      <c r="C829" s="35"/>
      <c r="D829" s="36"/>
    </row>
    <row r="830" spans="2:4" ht="14.25" customHeight="1" x14ac:dyDescent="0.15">
      <c r="B830" s="16"/>
      <c r="C830" s="35"/>
      <c r="D830" s="36"/>
    </row>
    <row r="831" spans="2:4" ht="14.25" customHeight="1" x14ac:dyDescent="0.15">
      <c r="B831" s="16"/>
      <c r="C831" s="35"/>
      <c r="D831" s="36"/>
    </row>
    <row r="832" spans="2:4" ht="14.25" customHeight="1" x14ac:dyDescent="0.15">
      <c r="B832" s="16"/>
      <c r="C832" s="35"/>
      <c r="D832" s="36"/>
    </row>
    <row r="833" spans="2:4" ht="14.25" customHeight="1" x14ac:dyDescent="0.15">
      <c r="B833" s="16"/>
      <c r="C833" s="35"/>
      <c r="D833" s="36"/>
    </row>
    <row r="834" spans="2:4" ht="14.25" customHeight="1" x14ac:dyDescent="0.15">
      <c r="B834" s="16"/>
      <c r="C834" s="35"/>
      <c r="D834" s="36"/>
    </row>
    <row r="835" spans="2:4" ht="14.25" customHeight="1" x14ac:dyDescent="0.15">
      <c r="B835" s="16"/>
      <c r="C835" s="35"/>
      <c r="D835" s="36"/>
    </row>
    <row r="836" spans="2:4" ht="14.25" customHeight="1" x14ac:dyDescent="0.15">
      <c r="B836" s="16"/>
      <c r="C836" s="35"/>
      <c r="D836" s="36"/>
    </row>
    <row r="837" spans="2:4" ht="14.25" customHeight="1" x14ac:dyDescent="0.15">
      <c r="B837" s="16"/>
      <c r="C837" s="35"/>
      <c r="D837" s="36"/>
    </row>
    <row r="838" spans="2:4" ht="14.25" customHeight="1" x14ac:dyDescent="0.15">
      <c r="B838" s="16"/>
      <c r="C838" s="35"/>
      <c r="D838" s="36"/>
    </row>
    <row r="839" spans="2:4" ht="14.25" customHeight="1" x14ac:dyDescent="0.15">
      <c r="B839" s="16"/>
      <c r="C839" s="35"/>
      <c r="D839" s="36"/>
    </row>
    <row r="840" spans="2:4" ht="14.25" customHeight="1" x14ac:dyDescent="0.15">
      <c r="B840" s="16"/>
      <c r="C840" s="35"/>
      <c r="D840" s="36"/>
    </row>
    <row r="841" spans="2:4" ht="14.25" customHeight="1" x14ac:dyDescent="0.15">
      <c r="B841" s="16"/>
      <c r="C841" s="35"/>
      <c r="D841" s="36"/>
    </row>
    <row r="842" spans="2:4" ht="14.25" customHeight="1" x14ac:dyDescent="0.15">
      <c r="B842" s="16"/>
      <c r="C842" s="35"/>
      <c r="D842" s="36"/>
    </row>
    <row r="843" spans="2:4" ht="14.25" customHeight="1" x14ac:dyDescent="0.15">
      <c r="B843" s="16"/>
      <c r="C843" s="35"/>
      <c r="D843" s="36"/>
    </row>
    <row r="844" spans="2:4" ht="14.25" customHeight="1" x14ac:dyDescent="0.15">
      <c r="B844" s="16"/>
      <c r="C844" s="35"/>
      <c r="D844" s="36"/>
    </row>
    <row r="845" spans="2:4" ht="14.25" customHeight="1" x14ac:dyDescent="0.15">
      <c r="B845" s="16"/>
      <c r="C845" s="35"/>
      <c r="D845" s="36"/>
    </row>
    <row r="846" spans="2:4" ht="14.25" customHeight="1" x14ac:dyDescent="0.15">
      <c r="B846" s="16"/>
      <c r="C846" s="35"/>
      <c r="D846" s="36"/>
    </row>
    <row r="847" spans="2:4" ht="14.25" customHeight="1" x14ac:dyDescent="0.15">
      <c r="B847" s="16"/>
      <c r="C847" s="35"/>
      <c r="D847" s="36"/>
    </row>
    <row r="848" spans="2:4" ht="14.25" customHeight="1" x14ac:dyDescent="0.15">
      <c r="B848" s="16"/>
      <c r="C848" s="35"/>
      <c r="D848" s="36"/>
    </row>
    <row r="849" spans="2:4" ht="14.25" customHeight="1" x14ac:dyDescent="0.15">
      <c r="B849" s="16"/>
      <c r="C849" s="35"/>
      <c r="D849" s="36"/>
    </row>
    <row r="850" spans="2:4" ht="14.25" customHeight="1" x14ac:dyDescent="0.15">
      <c r="B850" s="16"/>
      <c r="C850" s="35"/>
      <c r="D850" s="36"/>
    </row>
    <row r="851" spans="2:4" ht="14.25" customHeight="1" x14ac:dyDescent="0.15">
      <c r="B851" s="16"/>
      <c r="C851" s="35"/>
      <c r="D851" s="36"/>
    </row>
    <row r="852" spans="2:4" ht="14.25" customHeight="1" x14ac:dyDescent="0.15">
      <c r="B852" s="16"/>
      <c r="C852" s="35"/>
      <c r="D852" s="36"/>
    </row>
    <row r="853" spans="2:4" ht="14.25" customHeight="1" x14ac:dyDescent="0.15">
      <c r="B853" s="16"/>
      <c r="C853" s="35"/>
      <c r="D853" s="36"/>
    </row>
    <row r="854" spans="2:4" ht="14.25" customHeight="1" x14ac:dyDescent="0.15">
      <c r="B854" s="16"/>
      <c r="C854" s="35"/>
      <c r="D854" s="36"/>
    </row>
    <row r="855" spans="2:4" ht="14.25" customHeight="1" x14ac:dyDescent="0.15">
      <c r="B855" s="16"/>
      <c r="C855" s="35"/>
      <c r="D855" s="36"/>
    </row>
    <row r="856" spans="2:4" ht="14.25" customHeight="1" x14ac:dyDescent="0.15">
      <c r="B856" s="16"/>
      <c r="C856" s="35"/>
      <c r="D856" s="36"/>
    </row>
    <row r="857" spans="2:4" ht="14.25" customHeight="1" x14ac:dyDescent="0.15">
      <c r="B857" s="16"/>
      <c r="C857" s="35"/>
      <c r="D857" s="36"/>
    </row>
    <row r="858" spans="2:4" ht="14.25" customHeight="1" x14ac:dyDescent="0.15">
      <c r="B858" s="16"/>
      <c r="C858" s="35"/>
      <c r="D858" s="36"/>
    </row>
    <row r="859" spans="2:4" ht="14.25" customHeight="1" x14ac:dyDescent="0.15">
      <c r="B859" s="16"/>
      <c r="C859" s="35"/>
      <c r="D859" s="36"/>
    </row>
    <row r="860" spans="2:4" ht="14.25" customHeight="1" x14ac:dyDescent="0.15">
      <c r="B860" s="16"/>
      <c r="C860" s="35"/>
      <c r="D860" s="36"/>
    </row>
    <row r="861" spans="2:4" ht="14.25" customHeight="1" x14ac:dyDescent="0.15">
      <c r="B861" s="16"/>
      <c r="C861" s="35"/>
      <c r="D861" s="36"/>
    </row>
    <row r="862" spans="2:4" ht="14.25" customHeight="1" x14ac:dyDescent="0.15">
      <c r="B862" s="16"/>
      <c r="C862" s="35"/>
      <c r="D862" s="36"/>
    </row>
    <row r="863" spans="2:4" ht="14.25" customHeight="1" x14ac:dyDescent="0.15">
      <c r="B863" s="16"/>
      <c r="C863" s="35"/>
      <c r="D863" s="36"/>
    </row>
    <row r="864" spans="2:4" ht="14.25" customHeight="1" x14ac:dyDescent="0.15">
      <c r="B864" s="16"/>
      <c r="C864" s="35"/>
      <c r="D864" s="36"/>
    </row>
    <row r="865" spans="2:4" ht="14.25" customHeight="1" x14ac:dyDescent="0.15">
      <c r="B865" s="16"/>
      <c r="C865" s="35"/>
      <c r="D865" s="36"/>
    </row>
    <row r="866" spans="2:4" ht="14.25" customHeight="1" x14ac:dyDescent="0.15">
      <c r="B866" s="16"/>
      <c r="C866" s="35"/>
      <c r="D866" s="36"/>
    </row>
    <row r="867" spans="2:4" ht="14.25" customHeight="1" x14ac:dyDescent="0.15">
      <c r="B867" s="16"/>
      <c r="C867" s="35"/>
      <c r="D867" s="36"/>
    </row>
    <row r="868" spans="2:4" ht="14.25" customHeight="1" x14ac:dyDescent="0.15">
      <c r="B868" s="16"/>
      <c r="C868" s="35"/>
      <c r="D868" s="36"/>
    </row>
    <row r="869" spans="2:4" ht="14.25" customHeight="1" x14ac:dyDescent="0.15">
      <c r="B869" s="16"/>
      <c r="C869" s="35"/>
      <c r="D869" s="36"/>
    </row>
    <row r="870" spans="2:4" ht="14.25" customHeight="1" x14ac:dyDescent="0.15">
      <c r="B870" s="16"/>
      <c r="C870" s="35"/>
      <c r="D870" s="36"/>
    </row>
    <row r="871" spans="2:4" ht="14.25" customHeight="1" x14ac:dyDescent="0.15">
      <c r="B871" s="16"/>
      <c r="C871" s="35"/>
      <c r="D871" s="36"/>
    </row>
    <row r="872" spans="2:4" ht="14.25" customHeight="1" x14ac:dyDescent="0.15">
      <c r="B872" s="16"/>
      <c r="C872" s="35"/>
      <c r="D872" s="36"/>
    </row>
    <row r="873" spans="2:4" ht="14.25" customHeight="1" x14ac:dyDescent="0.15">
      <c r="B873" s="16"/>
      <c r="C873" s="35"/>
      <c r="D873" s="36"/>
    </row>
    <row r="874" spans="2:4" ht="14.25" customHeight="1" x14ac:dyDescent="0.15">
      <c r="B874" s="16"/>
      <c r="C874" s="35"/>
      <c r="D874" s="36"/>
    </row>
    <row r="875" spans="2:4" ht="14.25" customHeight="1" x14ac:dyDescent="0.15">
      <c r="B875" s="16"/>
      <c r="C875" s="35"/>
      <c r="D875" s="36"/>
    </row>
    <row r="876" spans="2:4" ht="14.25" customHeight="1" x14ac:dyDescent="0.15">
      <c r="B876" s="16"/>
      <c r="C876" s="35"/>
      <c r="D876" s="36"/>
    </row>
    <row r="877" spans="2:4" ht="14.25" customHeight="1" x14ac:dyDescent="0.15">
      <c r="B877" s="16"/>
      <c r="C877" s="35"/>
      <c r="D877" s="36"/>
    </row>
    <row r="878" spans="2:4" ht="14.25" customHeight="1" x14ac:dyDescent="0.15">
      <c r="B878" s="16"/>
      <c r="C878" s="35"/>
      <c r="D878" s="36"/>
    </row>
    <row r="879" spans="2:4" ht="14.25" customHeight="1" x14ac:dyDescent="0.15">
      <c r="B879" s="16"/>
      <c r="C879" s="35"/>
      <c r="D879" s="36"/>
    </row>
    <row r="880" spans="2:4" ht="14.25" customHeight="1" x14ac:dyDescent="0.15">
      <c r="B880" s="16"/>
      <c r="C880" s="35"/>
      <c r="D880" s="36"/>
    </row>
    <row r="881" spans="2:4" ht="14.25" customHeight="1" x14ac:dyDescent="0.15">
      <c r="B881" s="16"/>
      <c r="C881" s="35"/>
      <c r="D881" s="36"/>
    </row>
    <row r="882" spans="2:4" ht="14.25" customHeight="1" x14ac:dyDescent="0.15">
      <c r="B882" s="16"/>
      <c r="C882" s="35"/>
      <c r="D882" s="36"/>
    </row>
    <row r="883" spans="2:4" ht="14.25" customHeight="1" x14ac:dyDescent="0.15">
      <c r="B883" s="16"/>
      <c r="C883" s="35"/>
      <c r="D883" s="36"/>
    </row>
    <row r="884" spans="2:4" ht="14.25" customHeight="1" x14ac:dyDescent="0.15">
      <c r="B884" s="16"/>
      <c r="C884" s="35"/>
      <c r="D884" s="36"/>
    </row>
    <row r="885" spans="2:4" ht="14.25" customHeight="1" x14ac:dyDescent="0.15">
      <c r="B885" s="16"/>
      <c r="C885" s="35"/>
      <c r="D885" s="36"/>
    </row>
    <row r="886" spans="2:4" ht="14.25" customHeight="1" x14ac:dyDescent="0.15">
      <c r="B886" s="16"/>
      <c r="C886" s="35"/>
      <c r="D886" s="36"/>
    </row>
    <row r="887" spans="2:4" ht="14.25" customHeight="1" x14ac:dyDescent="0.15">
      <c r="B887" s="16"/>
      <c r="C887" s="35"/>
      <c r="D887" s="36"/>
    </row>
    <row r="888" spans="2:4" ht="14.25" customHeight="1" x14ac:dyDescent="0.15">
      <c r="B888" s="16"/>
      <c r="C888" s="35"/>
      <c r="D888" s="36"/>
    </row>
    <row r="889" spans="2:4" ht="14.25" customHeight="1" x14ac:dyDescent="0.15">
      <c r="B889" s="16"/>
      <c r="C889" s="35"/>
      <c r="D889" s="36"/>
    </row>
    <row r="890" spans="2:4" ht="14.25" customHeight="1" x14ac:dyDescent="0.15">
      <c r="B890" s="16"/>
      <c r="C890" s="35"/>
      <c r="D890" s="36"/>
    </row>
    <row r="891" spans="2:4" ht="14.25" customHeight="1" x14ac:dyDescent="0.15">
      <c r="B891" s="16"/>
      <c r="C891" s="35"/>
      <c r="D891" s="36"/>
    </row>
    <row r="892" spans="2:4" ht="14.25" customHeight="1" x14ac:dyDescent="0.15">
      <c r="B892" s="16"/>
      <c r="C892" s="35"/>
      <c r="D892" s="36"/>
    </row>
    <row r="893" spans="2:4" ht="14.25" customHeight="1" x14ac:dyDescent="0.15">
      <c r="B893" s="16"/>
      <c r="C893" s="35"/>
      <c r="D893" s="36"/>
    </row>
    <row r="894" spans="2:4" ht="14.25" customHeight="1" x14ac:dyDescent="0.15">
      <c r="B894" s="16"/>
      <c r="C894" s="35"/>
      <c r="D894" s="36"/>
    </row>
    <row r="895" spans="2:4" ht="14.25" customHeight="1" x14ac:dyDescent="0.15">
      <c r="B895" s="16"/>
      <c r="C895" s="35"/>
      <c r="D895" s="36"/>
    </row>
    <row r="896" spans="2:4" ht="14.25" customHeight="1" x14ac:dyDescent="0.15">
      <c r="B896" s="16"/>
      <c r="C896" s="35"/>
      <c r="D896" s="36"/>
    </row>
    <row r="897" spans="2:4" ht="14.25" customHeight="1" x14ac:dyDescent="0.15">
      <c r="B897" s="16"/>
      <c r="C897" s="35"/>
      <c r="D897" s="36"/>
    </row>
    <row r="898" spans="2:4" ht="14.25" customHeight="1" x14ac:dyDescent="0.15">
      <c r="B898" s="16"/>
      <c r="C898" s="35"/>
      <c r="D898" s="36"/>
    </row>
    <row r="899" spans="2:4" ht="14.25" customHeight="1" x14ac:dyDescent="0.15">
      <c r="B899" s="16"/>
      <c r="C899" s="35"/>
      <c r="D899" s="36"/>
    </row>
    <row r="900" spans="2:4" ht="14.25" customHeight="1" x14ac:dyDescent="0.15">
      <c r="B900" s="16"/>
      <c r="C900" s="35"/>
      <c r="D900" s="36"/>
    </row>
    <row r="901" spans="2:4" ht="14.25" customHeight="1" x14ac:dyDescent="0.15">
      <c r="B901" s="16"/>
      <c r="C901" s="35"/>
      <c r="D901" s="36"/>
    </row>
    <row r="902" spans="2:4" ht="14.25" customHeight="1" x14ac:dyDescent="0.15">
      <c r="B902" s="16"/>
      <c r="C902" s="35"/>
      <c r="D902" s="36"/>
    </row>
    <row r="903" spans="2:4" ht="14.25" customHeight="1" x14ac:dyDescent="0.15">
      <c r="B903" s="16"/>
      <c r="C903" s="35"/>
      <c r="D903" s="36"/>
    </row>
    <row r="904" spans="2:4" ht="14.25" customHeight="1" x14ac:dyDescent="0.15">
      <c r="B904" s="16"/>
      <c r="C904" s="35"/>
      <c r="D904" s="36"/>
    </row>
    <row r="905" spans="2:4" ht="14.25" customHeight="1" x14ac:dyDescent="0.15">
      <c r="B905" s="16"/>
      <c r="C905" s="35"/>
      <c r="D905" s="36"/>
    </row>
    <row r="906" spans="2:4" ht="14.25" customHeight="1" x14ac:dyDescent="0.15">
      <c r="B906" s="16"/>
      <c r="C906" s="35"/>
      <c r="D906" s="36"/>
    </row>
    <row r="907" spans="2:4" ht="14.25" customHeight="1" x14ac:dyDescent="0.15">
      <c r="B907" s="16"/>
      <c r="C907" s="35"/>
      <c r="D907" s="36"/>
    </row>
    <row r="908" spans="2:4" ht="14.25" customHeight="1" x14ac:dyDescent="0.15">
      <c r="B908" s="16"/>
      <c r="C908" s="35"/>
      <c r="D908" s="36"/>
    </row>
    <row r="909" spans="2:4" ht="14.25" customHeight="1" x14ac:dyDescent="0.15">
      <c r="B909" s="16"/>
      <c r="C909" s="35"/>
      <c r="D909" s="36"/>
    </row>
    <row r="910" spans="2:4" ht="14.25" customHeight="1" x14ac:dyDescent="0.15">
      <c r="B910" s="16"/>
      <c r="C910" s="35"/>
      <c r="D910" s="36"/>
    </row>
    <row r="911" spans="2:4" ht="14.25" customHeight="1" x14ac:dyDescent="0.15">
      <c r="B911" s="16"/>
      <c r="C911" s="35"/>
      <c r="D911" s="36"/>
    </row>
    <row r="912" spans="2:4" ht="14.25" customHeight="1" x14ac:dyDescent="0.15">
      <c r="B912" s="16"/>
      <c r="C912" s="35"/>
      <c r="D912" s="36"/>
    </row>
    <row r="913" spans="2:4" ht="14.25" customHeight="1" x14ac:dyDescent="0.15">
      <c r="B913" s="16"/>
      <c r="C913" s="35"/>
      <c r="D913" s="36"/>
    </row>
    <row r="914" spans="2:4" ht="14.25" customHeight="1" x14ac:dyDescent="0.15">
      <c r="B914" s="16"/>
      <c r="C914" s="35"/>
      <c r="D914" s="36"/>
    </row>
    <row r="915" spans="2:4" ht="14.25" customHeight="1" x14ac:dyDescent="0.15">
      <c r="B915" s="16"/>
      <c r="C915" s="35"/>
      <c r="D915" s="36"/>
    </row>
    <row r="916" spans="2:4" ht="14.25" customHeight="1" x14ac:dyDescent="0.15">
      <c r="B916" s="16"/>
      <c r="C916" s="35"/>
      <c r="D916" s="36"/>
    </row>
    <row r="917" spans="2:4" ht="14.25" customHeight="1" x14ac:dyDescent="0.15">
      <c r="B917" s="16"/>
      <c r="C917" s="35"/>
      <c r="D917" s="36"/>
    </row>
    <row r="918" spans="2:4" ht="14.25" customHeight="1" x14ac:dyDescent="0.15">
      <c r="B918" s="16"/>
      <c r="C918" s="35"/>
      <c r="D918" s="36"/>
    </row>
    <row r="919" spans="2:4" ht="14.25" customHeight="1" x14ac:dyDescent="0.15">
      <c r="B919" s="16"/>
      <c r="C919" s="35"/>
      <c r="D919" s="36"/>
    </row>
    <row r="920" spans="2:4" ht="14.25" customHeight="1" x14ac:dyDescent="0.15">
      <c r="B920" s="16"/>
      <c r="C920" s="35"/>
      <c r="D920" s="36"/>
    </row>
    <row r="921" spans="2:4" ht="14.25" customHeight="1" x14ac:dyDescent="0.15">
      <c r="B921" s="16"/>
      <c r="C921" s="35"/>
      <c r="D921" s="36"/>
    </row>
    <row r="922" spans="2:4" ht="14.25" customHeight="1" x14ac:dyDescent="0.15">
      <c r="B922" s="16"/>
      <c r="C922" s="35"/>
      <c r="D922" s="36"/>
    </row>
    <row r="923" spans="2:4" ht="14.25" customHeight="1" x14ac:dyDescent="0.15">
      <c r="B923" s="16"/>
      <c r="C923" s="35"/>
      <c r="D923" s="36"/>
    </row>
    <row r="924" spans="2:4" ht="14.25" customHeight="1" x14ac:dyDescent="0.15">
      <c r="B924" s="16"/>
      <c r="C924" s="35"/>
      <c r="D924" s="36"/>
    </row>
    <row r="925" spans="2:4" ht="14.25" customHeight="1" x14ac:dyDescent="0.15">
      <c r="B925" s="16"/>
      <c r="C925" s="35"/>
      <c r="D925" s="36"/>
    </row>
    <row r="926" spans="2:4" ht="14.25" customHeight="1" x14ac:dyDescent="0.15">
      <c r="B926" s="16"/>
      <c r="C926" s="35"/>
      <c r="D926" s="36"/>
    </row>
    <row r="927" spans="2:4" ht="14.25" customHeight="1" x14ac:dyDescent="0.15">
      <c r="B927" s="16"/>
      <c r="C927" s="35"/>
      <c r="D927" s="36"/>
    </row>
    <row r="928" spans="2:4" ht="14.25" customHeight="1" x14ac:dyDescent="0.15">
      <c r="B928" s="16"/>
      <c r="C928" s="35"/>
      <c r="D928" s="36"/>
    </row>
    <row r="929" spans="2:4" ht="14.25" customHeight="1" x14ac:dyDescent="0.15">
      <c r="B929" s="16"/>
      <c r="C929" s="35"/>
      <c r="D929" s="36"/>
    </row>
    <row r="930" spans="2:4" ht="14.25" customHeight="1" x14ac:dyDescent="0.15">
      <c r="B930" s="16"/>
      <c r="C930" s="35"/>
      <c r="D930" s="36"/>
    </row>
    <row r="931" spans="2:4" ht="14.25" customHeight="1" x14ac:dyDescent="0.15">
      <c r="B931" s="16"/>
      <c r="C931" s="35"/>
      <c r="D931" s="36"/>
    </row>
    <row r="932" spans="2:4" ht="14.25" customHeight="1" x14ac:dyDescent="0.15">
      <c r="B932" s="16"/>
      <c r="C932" s="35"/>
      <c r="D932" s="36"/>
    </row>
    <row r="933" spans="2:4" ht="14.25" customHeight="1" x14ac:dyDescent="0.15">
      <c r="B933" s="16"/>
      <c r="C933" s="35"/>
      <c r="D933" s="36"/>
    </row>
    <row r="934" spans="2:4" ht="14.25" customHeight="1" x14ac:dyDescent="0.15">
      <c r="B934" s="16"/>
      <c r="C934" s="35"/>
      <c r="D934" s="36"/>
    </row>
    <row r="935" spans="2:4" ht="14.25" customHeight="1" x14ac:dyDescent="0.15">
      <c r="B935" s="16"/>
      <c r="C935" s="35"/>
      <c r="D935" s="36"/>
    </row>
    <row r="936" spans="2:4" ht="14.25" customHeight="1" x14ac:dyDescent="0.15">
      <c r="B936" s="16"/>
      <c r="C936" s="35"/>
      <c r="D936" s="36"/>
    </row>
    <row r="937" spans="2:4" ht="14.25" customHeight="1" x14ac:dyDescent="0.15">
      <c r="B937" s="16"/>
      <c r="C937" s="35"/>
      <c r="D937" s="36"/>
    </row>
    <row r="938" spans="2:4" ht="14.25" customHeight="1" x14ac:dyDescent="0.15">
      <c r="B938" s="16"/>
      <c r="C938" s="35"/>
      <c r="D938" s="36"/>
    </row>
    <row r="939" spans="2:4" ht="14.25" customHeight="1" x14ac:dyDescent="0.15">
      <c r="B939" s="16"/>
      <c r="C939" s="35"/>
      <c r="D939" s="36"/>
    </row>
    <row r="940" spans="2:4" ht="14.25" customHeight="1" x14ac:dyDescent="0.15">
      <c r="B940" s="16"/>
      <c r="C940" s="35"/>
      <c r="D940" s="36"/>
    </row>
    <row r="941" spans="2:4" ht="14.25" customHeight="1" x14ac:dyDescent="0.15">
      <c r="B941" s="16"/>
      <c r="C941" s="35"/>
      <c r="D941" s="36"/>
    </row>
    <row r="942" spans="2:4" ht="14.25" customHeight="1" x14ac:dyDescent="0.15">
      <c r="B942" s="16"/>
      <c r="C942" s="35"/>
      <c r="D942" s="36"/>
    </row>
    <row r="943" spans="2:4" ht="14.25" customHeight="1" x14ac:dyDescent="0.15">
      <c r="B943" s="16"/>
      <c r="C943" s="35"/>
      <c r="D943" s="36"/>
    </row>
    <row r="944" spans="2:4" ht="14.25" customHeight="1" x14ac:dyDescent="0.15">
      <c r="B944" s="16"/>
      <c r="C944" s="35"/>
      <c r="D944" s="36"/>
    </row>
    <row r="945" spans="2:4" ht="14.25" customHeight="1" x14ac:dyDescent="0.15">
      <c r="B945" s="16"/>
      <c r="C945" s="35"/>
      <c r="D945" s="36"/>
    </row>
    <row r="946" spans="2:4" ht="14.25" customHeight="1" x14ac:dyDescent="0.15">
      <c r="B946" s="16"/>
      <c r="C946" s="35"/>
      <c r="D946" s="36"/>
    </row>
    <row r="947" spans="2:4" ht="14.25" customHeight="1" x14ac:dyDescent="0.15">
      <c r="B947" s="16"/>
      <c r="C947" s="35"/>
      <c r="D947" s="36"/>
    </row>
    <row r="948" spans="2:4" ht="14.25" customHeight="1" x14ac:dyDescent="0.15">
      <c r="B948" s="16"/>
      <c r="C948" s="35"/>
      <c r="D948" s="36"/>
    </row>
    <row r="949" spans="2:4" ht="14.25" customHeight="1" x14ac:dyDescent="0.15">
      <c r="B949" s="16"/>
      <c r="C949" s="35"/>
      <c r="D949" s="36"/>
    </row>
    <row r="950" spans="2:4" ht="14.25" customHeight="1" x14ac:dyDescent="0.15">
      <c r="B950" s="16"/>
      <c r="C950" s="35"/>
      <c r="D950" s="36"/>
    </row>
    <row r="951" spans="2:4" ht="14.25" customHeight="1" x14ac:dyDescent="0.15">
      <c r="B951" s="16"/>
      <c r="C951" s="35"/>
      <c r="D951" s="36"/>
    </row>
    <row r="952" spans="2:4" ht="14.25" customHeight="1" x14ac:dyDescent="0.15">
      <c r="B952" s="16"/>
      <c r="C952" s="35"/>
      <c r="D952" s="36"/>
    </row>
    <row r="953" spans="2:4" ht="14.25" customHeight="1" x14ac:dyDescent="0.15">
      <c r="B953" s="16"/>
      <c r="C953" s="35"/>
      <c r="D953" s="36"/>
    </row>
    <row r="954" spans="2:4" ht="14.25" customHeight="1" x14ac:dyDescent="0.15">
      <c r="B954" s="16"/>
      <c r="C954" s="35"/>
      <c r="D954" s="36"/>
    </row>
    <row r="955" spans="2:4" ht="14.25" customHeight="1" x14ac:dyDescent="0.15">
      <c r="B955" s="16"/>
      <c r="C955" s="35"/>
      <c r="D955" s="36"/>
    </row>
    <row r="956" spans="2:4" ht="14.25" customHeight="1" x14ac:dyDescent="0.15">
      <c r="B956" s="16"/>
      <c r="C956" s="35"/>
      <c r="D956" s="36"/>
    </row>
    <row r="957" spans="2:4" ht="14.25" customHeight="1" x14ac:dyDescent="0.15">
      <c r="B957" s="16"/>
      <c r="C957" s="35"/>
      <c r="D957" s="36"/>
    </row>
    <row r="958" spans="2:4" ht="14.25" customHeight="1" x14ac:dyDescent="0.15">
      <c r="B958" s="16"/>
      <c r="C958" s="35"/>
      <c r="D958" s="36"/>
    </row>
    <row r="959" spans="2:4" ht="14.25" customHeight="1" x14ac:dyDescent="0.15">
      <c r="B959" s="16"/>
      <c r="C959" s="35"/>
      <c r="D959" s="36"/>
    </row>
    <row r="960" spans="2:4" ht="14.25" customHeight="1" x14ac:dyDescent="0.15">
      <c r="B960" s="16"/>
      <c r="C960" s="35"/>
      <c r="D960" s="36"/>
    </row>
    <row r="961" spans="2:4" ht="14.25" customHeight="1" x14ac:dyDescent="0.15">
      <c r="B961" s="16"/>
      <c r="C961" s="35"/>
      <c r="D961" s="36"/>
    </row>
    <row r="962" spans="2:4" ht="14.25" customHeight="1" x14ac:dyDescent="0.15">
      <c r="B962" s="16"/>
      <c r="C962" s="35"/>
      <c r="D962" s="36"/>
    </row>
    <row r="963" spans="2:4" ht="14.25" customHeight="1" x14ac:dyDescent="0.15">
      <c r="B963" s="16"/>
      <c r="C963" s="35"/>
      <c r="D963" s="36"/>
    </row>
    <row r="964" spans="2:4" ht="14.25" customHeight="1" x14ac:dyDescent="0.15">
      <c r="B964" s="16"/>
      <c r="C964" s="35"/>
      <c r="D964" s="36"/>
    </row>
    <row r="965" spans="2:4" ht="14.25" customHeight="1" x14ac:dyDescent="0.15">
      <c r="B965" s="16"/>
      <c r="C965" s="35"/>
      <c r="D965" s="36"/>
    </row>
    <row r="966" spans="2:4" ht="14.25" customHeight="1" x14ac:dyDescent="0.15">
      <c r="B966" s="16"/>
      <c r="C966" s="35"/>
      <c r="D966" s="36"/>
    </row>
    <row r="967" spans="2:4" ht="14.25" customHeight="1" x14ac:dyDescent="0.15">
      <c r="B967" s="16"/>
      <c r="C967" s="35"/>
      <c r="D967" s="36"/>
    </row>
    <row r="968" spans="2:4" ht="14.25" customHeight="1" x14ac:dyDescent="0.15">
      <c r="B968" s="16"/>
      <c r="C968" s="35"/>
      <c r="D968" s="36"/>
    </row>
    <row r="969" spans="2:4" ht="14.25" customHeight="1" x14ac:dyDescent="0.15">
      <c r="B969" s="16"/>
      <c r="C969" s="35"/>
      <c r="D969" s="36"/>
    </row>
    <row r="970" spans="2:4" ht="14.25" customHeight="1" x14ac:dyDescent="0.15">
      <c r="B970" s="16"/>
      <c r="C970" s="35"/>
      <c r="D970" s="36"/>
    </row>
    <row r="971" spans="2:4" ht="14.25" customHeight="1" x14ac:dyDescent="0.15">
      <c r="B971" s="16"/>
      <c r="C971" s="35"/>
      <c r="D971" s="36"/>
    </row>
    <row r="972" spans="2:4" ht="14.25" customHeight="1" x14ac:dyDescent="0.15">
      <c r="B972" s="16"/>
      <c r="C972" s="35"/>
      <c r="D972" s="36"/>
    </row>
    <row r="973" spans="2:4" ht="14.25" customHeight="1" x14ac:dyDescent="0.15">
      <c r="B973" s="16"/>
      <c r="C973" s="35"/>
      <c r="D973" s="36"/>
    </row>
    <row r="974" spans="2:4" ht="14.25" customHeight="1" x14ac:dyDescent="0.15">
      <c r="B974" s="16"/>
      <c r="C974" s="35"/>
      <c r="D974" s="36"/>
    </row>
    <row r="975" spans="2:4" ht="14.25" customHeight="1" x14ac:dyDescent="0.15">
      <c r="B975" s="16"/>
      <c r="C975" s="35"/>
      <c r="D975" s="36"/>
    </row>
    <row r="976" spans="2:4" ht="14.25" customHeight="1" x14ac:dyDescent="0.15">
      <c r="B976" s="16"/>
      <c r="C976" s="35"/>
      <c r="D976" s="36"/>
    </row>
    <row r="977" spans="2:4" ht="14.25" customHeight="1" x14ac:dyDescent="0.15">
      <c r="B977" s="16"/>
      <c r="C977" s="35"/>
      <c r="D977" s="36"/>
    </row>
    <row r="978" spans="2:4" ht="14.25" customHeight="1" x14ac:dyDescent="0.15">
      <c r="B978" s="16"/>
      <c r="C978" s="35"/>
      <c r="D978" s="36"/>
    </row>
    <row r="979" spans="2:4" ht="14.25" customHeight="1" x14ac:dyDescent="0.15">
      <c r="B979" s="16"/>
      <c r="C979" s="35"/>
      <c r="D979" s="36"/>
    </row>
    <row r="980" spans="2:4" ht="14.25" customHeight="1" x14ac:dyDescent="0.15">
      <c r="B980" s="16"/>
      <c r="C980" s="35"/>
      <c r="D980" s="36"/>
    </row>
    <row r="981" spans="2:4" ht="14.25" customHeight="1" x14ac:dyDescent="0.15">
      <c r="B981" s="16"/>
      <c r="C981" s="35"/>
      <c r="D981" s="36"/>
    </row>
    <row r="982" spans="2:4" ht="14.25" customHeight="1" x14ac:dyDescent="0.15">
      <c r="B982" s="16"/>
      <c r="C982" s="35"/>
      <c r="D982" s="36"/>
    </row>
    <row r="983" spans="2:4" ht="14.25" customHeight="1" x14ac:dyDescent="0.15">
      <c r="B983" s="16"/>
      <c r="C983" s="35"/>
      <c r="D983" s="36"/>
    </row>
    <row r="984" spans="2:4" ht="14.25" customHeight="1" x14ac:dyDescent="0.15">
      <c r="B984" s="16"/>
      <c r="C984" s="35"/>
      <c r="D984" s="36"/>
    </row>
    <row r="985" spans="2:4" ht="14.25" customHeight="1" x14ac:dyDescent="0.15">
      <c r="B985" s="16"/>
      <c r="C985" s="35"/>
      <c r="D985" s="36"/>
    </row>
    <row r="986" spans="2:4" ht="14.25" customHeight="1" x14ac:dyDescent="0.15">
      <c r="B986" s="16"/>
      <c r="C986" s="35"/>
      <c r="D986" s="36"/>
    </row>
    <row r="987" spans="2:4" ht="14.25" customHeight="1" x14ac:dyDescent="0.15">
      <c r="B987" s="16"/>
      <c r="C987" s="35"/>
      <c r="D987" s="36"/>
    </row>
    <row r="988" spans="2:4" ht="14.25" customHeight="1" x14ac:dyDescent="0.15">
      <c r="B988" s="16"/>
      <c r="C988" s="35"/>
      <c r="D988" s="36"/>
    </row>
    <row r="989" spans="2:4" ht="14.25" customHeight="1" x14ac:dyDescent="0.15">
      <c r="B989" s="16"/>
      <c r="C989" s="35"/>
      <c r="D989" s="36"/>
    </row>
    <row r="990" spans="2:4" ht="14.25" customHeight="1" x14ac:dyDescent="0.15">
      <c r="B990" s="16"/>
      <c r="C990" s="35"/>
      <c r="D990" s="36"/>
    </row>
    <row r="991" spans="2:4" ht="14.25" customHeight="1" x14ac:dyDescent="0.15">
      <c r="B991" s="16"/>
      <c r="C991" s="35"/>
      <c r="D991" s="36"/>
    </row>
    <row r="992" spans="2:4" ht="14.25" customHeight="1" x14ac:dyDescent="0.15">
      <c r="B992" s="16"/>
      <c r="C992" s="35"/>
      <c r="D992" s="36"/>
    </row>
    <row r="993" spans="2:4" ht="14.25" customHeight="1" x14ac:dyDescent="0.15">
      <c r="B993" s="16"/>
      <c r="C993" s="35"/>
      <c r="D993" s="36"/>
    </row>
    <row r="994" spans="2:4" ht="14.25" customHeight="1" x14ac:dyDescent="0.15">
      <c r="B994" s="16"/>
      <c r="C994" s="35"/>
      <c r="D994" s="36"/>
    </row>
    <row r="995" spans="2:4" ht="14.25" customHeight="1" x14ac:dyDescent="0.15">
      <c r="B995" s="16"/>
      <c r="C995" s="35"/>
      <c r="D995" s="36"/>
    </row>
    <row r="996" spans="2:4" ht="14.25" customHeight="1" x14ac:dyDescent="0.15">
      <c r="B996" s="16"/>
      <c r="C996" s="35"/>
      <c r="D996" s="36"/>
    </row>
    <row r="997" spans="2:4" ht="14.25" customHeight="1" x14ac:dyDescent="0.15">
      <c r="B997" s="16"/>
      <c r="C997" s="35"/>
      <c r="D997" s="36"/>
    </row>
    <row r="998" spans="2:4" ht="14.25" customHeight="1" x14ac:dyDescent="0.15">
      <c r="B998" s="16"/>
      <c r="C998" s="35"/>
      <c r="D998" s="36"/>
    </row>
    <row r="999" spans="2:4" ht="14.25" customHeight="1" x14ac:dyDescent="0.15">
      <c r="B999" s="16"/>
      <c r="C999" s="35"/>
      <c r="D999" s="36"/>
    </row>
    <row r="1000" spans="2:4" ht="14.25" customHeight="1" x14ac:dyDescent="0.15">
      <c r="B1000" s="16"/>
      <c r="C1000" s="35"/>
      <c r="D1000" s="36"/>
    </row>
    <row r="1001" spans="2:4" ht="14.25" customHeight="1" x14ac:dyDescent="0.15">
      <c r="B1001" s="16"/>
      <c r="C1001" s="35"/>
      <c r="D1001" s="36"/>
    </row>
    <row r="1002" spans="2:4" ht="14.25" customHeight="1" x14ac:dyDescent="0.15">
      <c r="B1002" s="16"/>
      <c r="C1002" s="35"/>
      <c r="D1002" s="36"/>
    </row>
    <row r="1003" spans="2:4" ht="14.25" customHeight="1" x14ac:dyDescent="0.15">
      <c r="B1003" s="16"/>
      <c r="C1003" s="35"/>
      <c r="D1003" s="36"/>
    </row>
    <row r="1004" spans="2:4" ht="14.25" customHeight="1" x14ac:dyDescent="0.15">
      <c r="B1004" s="16"/>
      <c r="C1004" s="35"/>
      <c r="D1004" s="36"/>
    </row>
    <row r="1005" spans="2:4" ht="14.25" customHeight="1" x14ac:dyDescent="0.15">
      <c r="B1005" s="16"/>
      <c r="C1005" s="35"/>
      <c r="D1005" s="36"/>
    </row>
    <row r="1006" spans="2:4" ht="14.25" customHeight="1" x14ac:dyDescent="0.15">
      <c r="B1006" s="16"/>
      <c r="C1006" s="35"/>
      <c r="D1006" s="36"/>
    </row>
    <row r="1007" spans="2:4" ht="14.25" customHeight="1" x14ac:dyDescent="0.15">
      <c r="B1007" s="16"/>
      <c r="C1007" s="35"/>
      <c r="D1007" s="36"/>
    </row>
    <row r="1008" spans="2:4" ht="14.25" customHeight="1" x14ac:dyDescent="0.15">
      <c r="B1008" s="16"/>
      <c r="C1008" s="35"/>
      <c r="D1008" s="36"/>
    </row>
    <row r="1009" spans="2:4" ht="14.25" customHeight="1" x14ac:dyDescent="0.15">
      <c r="B1009" s="16"/>
      <c r="C1009" s="35"/>
      <c r="D1009" s="36"/>
    </row>
    <row r="1010" spans="2:4" ht="14.25" customHeight="1" x14ac:dyDescent="0.15">
      <c r="B1010" s="16"/>
      <c r="C1010" s="35"/>
      <c r="D1010" s="36"/>
    </row>
    <row r="1011" spans="2:4" ht="14.25" customHeight="1" x14ac:dyDescent="0.15">
      <c r="B1011" s="16"/>
      <c r="C1011" s="35"/>
      <c r="D1011" s="36"/>
    </row>
    <row r="1012" spans="2:4" ht="14.25" customHeight="1" x14ac:dyDescent="0.15">
      <c r="B1012" s="16"/>
      <c r="C1012" s="35"/>
      <c r="D1012" s="36"/>
    </row>
    <row r="1013" spans="2:4" ht="14.25" customHeight="1" x14ac:dyDescent="0.15">
      <c r="B1013" s="16"/>
      <c r="C1013" s="35"/>
      <c r="D1013" s="36"/>
    </row>
    <row r="1014" spans="2:4" ht="14.25" customHeight="1" x14ac:dyDescent="0.15">
      <c r="B1014" s="16"/>
      <c r="C1014" s="35"/>
      <c r="D1014" s="36"/>
    </row>
    <row r="1015" spans="2:4" ht="14.25" customHeight="1" x14ac:dyDescent="0.15">
      <c r="B1015" s="16"/>
      <c r="C1015" s="35"/>
      <c r="D1015" s="36"/>
    </row>
    <row r="1016" spans="2:4" ht="14.25" customHeight="1" x14ac:dyDescent="0.15">
      <c r="B1016" s="16"/>
      <c r="C1016" s="35"/>
      <c r="D1016" s="36"/>
    </row>
    <row r="1017" spans="2:4" ht="14.25" customHeight="1" x14ac:dyDescent="0.15">
      <c r="B1017" s="16"/>
      <c r="C1017" s="35"/>
      <c r="D1017" s="36"/>
    </row>
    <row r="1018" spans="2:4" ht="14.25" customHeight="1" x14ac:dyDescent="0.15">
      <c r="B1018" s="16"/>
      <c r="C1018" s="35"/>
      <c r="D1018" s="36"/>
    </row>
    <row r="1019" spans="2:4" ht="14.25" customHeight="1" x14ac:dyDescent="0.15">
      <c r="B1019" s="16"/>
      <c r="C1019" s="35"/>
      <c r="D1019" s="36"/>
    </row>
    <row r="1020" spans="2:4" ht="14.25" customHeight="1" x14ac:dyDescent="0.15">
      <c r="B1020" s="16"/>
      <c r="C1020" s="35"/>
      <c r="D1020" s="36"/>
    </row>
    <row r="1021" spans="2:4" ht="14.25" customHeight="1" x14ac:dyDescent="0.15">
      <c r="B1021" s="16"/>
      <c r="C1021" s="35"/>
      <c r="D1021" s="36"/>
    </row>
    <row r="1022" spans="2:4" ht="14.25" customHeight="1" x14ac:dyDescent="0.15">
      <c r="B1022" s="16"/>
      <c r="C1022" s="35"/>
      <c r="D1022" s="36"/>
    </row>
    <row r="1023" spans="2:4" ht="14.25" customHeight="1" x14ac:dyDescent="0.15">
      <c r="B1023" s="16"/>
      <c r="C1023" s="35"/>
      <c r="D1023" s="36"/>
    </row>
    <row r="1024" spans="2:4" ht="14.25" customHeight="1" x14ac:dyDescent="0.15">
      <c r="B1024" s="16"/>
      <c r="C1024" s="35"/>
      <c r="D1024" s="36"/>
    </row>
    <row r="1025" spans="2:4" ht="14.25" customHeight="1" x14ac:dyDescent="0.15">
      <c r="B1025" s="16"/>
      <c r="C1025" s="35"/>
      <c r="D1025" s="36"/>
    </row>
    <row r="1026" spans="2:4" ht="14.25" customHeight="1" x14ac:dyDescent="0.15">
      <c r="B1026" s="16"/>
      <c r="C1026" s="35"/>
      <c r="D1026" s="36"/>
    </row>
    <row r="1027" spans="2:4" ht="14.25" customHeight="1" x14ac:dyDescent="0.15">
      <c r="B1027" s="16"/>
      <c r="C1027" s="35"/>
      <c r="D1027" s="36"/>
    </row>
    <row r="1028" spans="2:4" ht="14.25" customHeight="1" x14ac:dyDescent="0.15">
      <c r="B1028" s="16"/>
      <c r="C1028" s="35"/>
      <c r="D1028" s="36"/>
    </row>
    <row r="1029" spans="2:4" ht="14.25" customHeight="1" x14ac:dyDescent="0.15">
      <c r="B1029" s="16"/>
      <c r="C1029" s="35"/>
      <c r="D1029" s="36"/>
    </row>
    <row r="1030" spans="2:4" ht="14.25" customHeight="1" x14ac:dyDescent="0.15">
      <c r="B1030" s="16"/>
      <c r="C1030" s="35"/>
      <c r="D1030" s="36"/>
    </row>
    <row r="1031" spans="2:4" ht="14.25" customHeight="1" x14ac:dyDescent="0.15">
      <c r="B1031" s="16"/>
      <c r="C1031" s="35"/>
      <c r="D1031" s="36"/>
    </row>
    <row r="1032" spans="2:4" ht="14.25" customHeight="1" x14ac:dyDescent="0.15">
      <c r="B1032" s="16"/>
      <c r="C1032" s="35"/>
      <c r="D1032" s="36"/>
    </row>
    <row r="1033" spans="2:4" ht="14.25" customHeight="1" x14ac:dyDescent="0.15">
      <c r="B1033" s="16"/>
      <c r="C1033" s="35"/>
      <c r="D1033" s="36"/>
    </row>
    <row r="1034" spans="2:4" ht="14.25" customHeight="1" x14ac:dyDescent="0.15">
      <c r="B1034" s="16"/>
      <c r="C1034" s="35"/>
      <c r="D1034" s="36"/>
    </row>
    <row r="1035" spans="2:4" ht="14.25" customHeight="1" x14ac:dyDescent="0.15">
      <c r="B1035" s="16"/>
      <c r="C1035" s="35"/>
      <c r="D1035" s="36"/>
    </row>
    <row r="1036" spans="2:4" ht="14.25" customHeight="1" x14ac:dyDescent="0.15">
      <c r="B1036" s="16"/>
      <c r="C1036" s="35"/>
      <c r="D1036" s="36"/>
    </row>
    <row r="1037" spans="2:4" ht="14.25" customHeight="1" x14ac:dyDescent="0.15">
      <c r="B1037" s="16"/>
      <c r="C1037" s="35"/>
      <c r="D1037" s="36"/>
    </row>
    <row r="1038" spans="2:4" ht="14.25" customHeight="1" x14ac:dyDescent="0.15">
      <c r="B1038" s="16"/>
      <c r="C1038" s="35"/>
      <c r="D1038" s="36"/>
    </row>
    <row r="1039" spans="2:4" ht="14.25" customHeight="1" x14ac:dyDescent="0.15">
      <c r="B1039" s="16"/>
      <c r="C1039" s="35"/>
      <c r="D1039" s="36"/>
    </row>
    <row r="1040" spans="2:4" ht="14.25" customHeight="1" x14ac:dyDescent="0.15">
      <c r="B1040" s="16"/>
      <c r="C1040" s="35"/>
      <c r="D1040" s="36"/>
    </row>
    <row r="1041" spans="2:4" ht="14.25" customHeight="1" x14ac:dyDescent="0.15">
      <c r="B1041" s="16"/>
      <c r="C1041" s="35"/>
      <c r="D1041" s="36"/>
    </row>
    <row r="1042" spans="2:4" ht="14.25" customHeight="1" x14ac:dyDescent="0.15">
      <c r="B1042" s="16"/>
      <c r="C1042" s="35"/>
      <c r="D1042" s="36"/>
    </row>
    <row r="1043" spans="2:4" ht="14.25" customHeight="1" x14ac:dyDescent="0.15">
      <c r="B1043" s="16"/>
      <c r="C1043" s="35"/>
      <c r="D1043" s="36"/>
    </row>
    <row r="1044" spans="2:4" ht="14.25" customHeight="1" x14ac:dyDescent="0.15">
      <c r="B1044" s="16"/>
      <c r="C1044" s="35"/>
      <c r="D1044" s="36"/>
    </row>
    <row r="1045" spans="2:4" ht="14.25" customHeight="1" x14ac:dyDescent="0.15">
      <c r="B1045" s="16"/>
      <c r="C1045" s="35"/>
      <c r="D1045" s="36"/>
    </row>
    <row r="1046" spans="2:4" ht="14.25" customHeight="1" x14ac:dyDescent="0.15">
      <c r="B1046" s="16"/>
      <c r="C1046" s="35"/>
      <c r="D1046" s="36"/>
    </row>
    <row r="1047" spans="2:4" ht="14.25" customHeight="1" x14ac:dyDescent="0.15">
      <c r="B1047" s="16"/>
      <c r="C1047" s="35"/>
      <c r="D1047" s="36"/>
    </row>
    <row r="1048" spans="2:4" ht="14.25" customHeight="1" x14ac:dyDescent="0.15">
      <c r="B1048" s="16"/>
      <c r="C1048" s="35"/>
      <c r="D1048" s="36"/>
    </row>
    <row r="1049" spans="2:4" ht="14.25" customHeight="1" x14ac:dyDescent="0.15">
      <c r="B1049" s="16"/>
      <c r="C1049" s="35"/>
      <c r="D1049" s="36"/>
    </row>
    <row r="1050" spans="2:4" ht="14.25" customHeight="1" x14ac:dyDescent="0.15">
      <c r="B1050" s="16"/>
      <c r="C1050" s="35"/>
      <c r="D1050" s="36"/>
    </row>
    <row r="1051" spans="2:4" ht="14.25" customHeight="1" x14ac:dyDescent="0.15">
      <c r="B1051" s="16"/>
      <c r="C1051" s="35"/>
      <c r="D1051" s="36"/>
    </row>
    <row r="1052" spans="2:4" ht="14.25" customHeight="1" x14ac:dyDescent="0.15">
      <c r="B1052" s="16"/>
      <c r="C1052" s="35"/>
      <c r="D1052" s="36"/>
    </row>
    <row r="1053" spans="2:4" ht="14.25" customHeight="1" x14ac:dyDescent="0.15">
      <c r="B1053" s="16"/>
      <c r="C1053" s="35"/>
      <c r="D1053" s="36"/>
    </row>
    <row r="1054" spans="2:4" ht="14.25" customHeight="1" x14ac:dyDescent="0.15">
      <c r="B1054" s="16"/>
      <c r="C1054" s="35"/>
      <c r="D1054" s="36"/>
    </row>
    <row r="1055" spans="2:4" ht="14.25" customHeight="1" x14ac:dyDescent="0.15">
      <c r="B1055" s="16"/>
      <c r="C1055" s="35"/>
      <c r="D1055" s="36"/>
    </row>
    <row r="1056" spans="2:4" ht="14.25" customHeight="1" x14ac:dyDescent="0.15">
      <c r="B1056" s="16"/>
      <c r="C1056" s="35"/>
      <c r="D1056" s="36"/>
    </row>
    <row r="1057" spans="2:4" ht="14.25" customHeight="1" x14ac:dyDescent="0.15">
      <c r="B1057" s="16"/>
      <c r="C1057" s="35"/>
      <c r="D1057" s="36"/>
    </row>
    <row r="1058" spans="2:4" ht="14.25" customHeight="1" x14ac:dyDescent="0.15">
      <c r="B1058" s="16"/>
      <c r="C1058" s="35"/>
      <c r="D1058" s="36"/>
    </row>
    <row r="1059" spans="2:4" ht="14.25" customHeight="1" x14ac:dyDescent="0.15">
      <c r="B1059" s="16"/>
      <c r="C1059" s="35"/>
      <c r="D1059" s="36"/>
    </row>
    <row r="1060" spans="2:4" ht="14.25" customHeight="1" x14ac:dyDescent="0.15">
      <c r="B1060" s="16"/>
      <c r="C1060" s="35"/>
      <c r="D1060" s="36"/>
    </row>
    <row r="1061" spans="2:4" ht="14.25" customHeight="1" x14ac:dyDescent="0.15">
      <c r="B1061" s="16"/>
      <c r="C1061" s="35"/>
      <c r="D1061" s="36"/>
    </row>
    <row r="1062" spans="2:4" ht="14.25" customHeight="1" x14ac:dyDescent="0.15">
      <c r="B1062" s="16"/>
      <c r="C1062" s="35"/>
      <c r="D1062" s="36"/>
    </row>
    <row r="1063" spans="2:4" ht="14.25" customHeight="1" x14ac:dyDescent="0.15">
      <c r="B1063" s="16"/>
      <c r="C1063" s="35"/>
      <c r="D1063" s="36"/>
    </row>
    <row r="1064" spans="2:4" ht="14.25" customHeight="1" x14ac:dyDescent="0.15">
      <c r="B1064" s="16"/>
      <c r="C1064" s="35"/>
      <c r="D1064" s="36"/>
    </row>
    <row r="1065" spans="2:4" ht="14.25" customHeight="1" x14ac:dyDescent="0.15">
      <c r="B1065" s="16"/>
      <c r="C1065" s="35"/>
      <c r="D1065" s="36"/>
    </row>
    <row r="1066" spans="2:4" ht="14.25" customHeight="1" x14ac:dyDescent="0.15">
      <c r="B1066" s="16"/>
      <c r="C1066" s="35"/>
      <c r="D1066" s="36"/>
    </row>
    <row r="1067" spans="2:4" ht="14.25" customHeight="1" x14ac:dyDescent="0.15">
      <c r="B1067" s="16"/>
      <c r="C1067" s="35"/>
      <c r="D1067" s="36"/>
    </row>
    <row r="1068" spans="2:4" ht="14.25" customHeight="1" x14ac:dyDescent="0.15">
      <c r="B1068" s="16"/>
      <c r="C1068" s="35"/>
      <c r="D1068" s="36"/>
    </row>
    <row r="1069" spans="2:4" ht="14.25" customHeight="1" x14ac:dyDescent="0.15">
      <c r="B1069" s="16"/>
      <c r="C1069" s="35"/>
      <c r="D1069" s="36"/>
    </row>
    <row r="1070" spans="2:4" ht="14.25" customHeight="1" x14ac:dyDescent="0.15">
      <c r="B1070" s="16"/>
      <c r="C1070" s="35"/>
      <c r="D1070" s="36"/>
    </row>
    <row r="1071" spans="2:4" ht="14.25" customHeight="1" x14ac:dyDescent="0.15">
      <c r="B1071" s="16"/>
      <c r="C1071" s="35"/>
      <c r="D1071" s="36"/>
    </row>
    <row r="1072" spans="2:4" ht="14.25" customHeight="1" x14ac:dyDescent="0.15">
      <c r="B1072" s="16"/>
      <c r="C1072" s="35"/>
      <c r="D1072" s="36"/>
    </row>
    <row r="1073" spans="2:4" ht="14.25" customHeight="1" x14ac:dyDescent="0.15">
      <c r="B1073" s="16"/>
      <c r="C1073" s="35"/>
      <c r="D1073" s="36"/>
    </row>
    <row r="1074" spans="2:4" ht="14.25" customHeight="1" x14ac:dyDescent="0.15">
      <c r="B1074" s="16"/>
      <c r="C1074" s="35"/>
      <c r="D1074" s="36"/>
    </row>
    <row r="1075" spans="2:4" ht="14.25" customHeight="1" x14ac:dyDescent="0.15">
      <c r="B1075" s="16"/>
      <c r="C1075" s="35"/>
      <c r="D1075" s="36"/>
    </row>
    <row r="1076" spans="2:4" ht="14.25" customHeight="1" x14ac:dyDescent="0.15">
      <c r="B1076" s="16"/>
      <c r="C1076" s="35"/>
      <c r="D1076" s="36"/>
    </row>
    <row r="1077" spans="2:4" ht="14.25" customHeight="1" x14ac:dyDescent="0.15">
      <c r="B1077" s="16"/>
      <c r="C1077" s="35"/>
      <c r="D1077" s="36"/>
    </row>
    <row r="1078" spans="2:4" ht="14.25" customHeight="1" x14ac:dyDescent="0.15">
      <c r="B1078" s="16"/>
      <c r="C1078" s="35"/>
      <c r="D1078" s="36"/>
    </row>
    <row r="1079" spans="2:4" ht="14.25" customHeight="1" x14ac:dyDescent="0.15">
      <c r="B1079" s="16"/>
      <c r="C1079" s="35"/>
      <c r="D1079" s="36"/>
    </row>
    <row r="1080" spans="2:4" ht="14.25" customHeight="1" x14ac:dyDescent="0.15">
      <c r="B1080" s="16"/>
      <c r="C1080" s="35"/>
      <c r="D1080" s="36"/>
    </row>
    <row r="1081" spans="2:4" ht="14.25" customHeight="1" x14ac:dyDescent="0.15">
      <c r="B1081" s="16"/>
      <c r="C1081" s="35"/>
      <c r="D1081" s="36"/>
    </row>
    <row r="1082" spans="2:4" ht="14.25" customHeight="1" x14ac:dyDescent="0.15">
      <c r="B1082" s="16"/>
      <c r="C1082" s="35"/>
      <c r="D1082" s="36"/>
    </row>
    <row r="1083" spans="2:4" ht="14.25" customHeight="1" x14ac:dyDescent="0.15">
      <c r="B1083" s="16"/>
      <c r="C1083" s="35"/>
      <c r="D1083" s="36"/>
    </row>
    <row r="1084" spans="2:4" ht="14.25" customHeight="1" x14ac:dyDescent="0.15">
      <c r="B1084" s="16"/>
      <c r="C1084" s="35"/>
      <c r="D1084" s="36"/>
    </row>
    <row r="1085" spans="2:4" ht="14.25" customHeight="1" x14ac:dyDescent="0.15">
      <c r="B1085" s="16"/>
      <c r="C1085" s="35"/>
      <c r="D1085" s="36"/>
    </row>
    <row r="1086" spans="2:4" ht="14.25" customHeight="1" x14ac:dyDescent="0.15">
      <c r="B1086" s="16"/>
      <c r="C1086" s="35"/>
      <c r="D1086" s="36"/>
    </row>
    <row r="1087" spans="2:4" ht="14.25" customHeight="1" x14ac:dyDescent="0.15">
      <c r="B1087" s="16"/>
      <c r="C1087" s="35"/>
      <c r="D1087" s="36"/>
    </row>
    <row r="1088" spans="2:4" ht="14.25" customHeight="1" x14ac:dyDescent="0.15">
      <c r="B1088" s="16"/>
      <c r="C1088" s="35"/>
      <c r="D1088" s="36"/>
    </row>
    <row r="1089" spans="2:4" ht="14.25" customHeight="1" x14ac:dyDescent="0.15">
      <c r="B1089" s="16"/>
      <c r="C1089" s="35"/>
      <c r="D1089" s="36"/>
    </row>
    <row r="1090" spans="2:4" ht="14.25" customHeight="1" x14ac:dyDescent="0.15">
      <c r="B1090" s="16"/>
      <c r="C1090" s="35"/>
      <c r="D1090" s="36"/>
    </row>
    <row r="1091" spans="2:4" ht="14.25" customHeight="1" x14ac:dyDescent="0.15">
      <c r="B1091" s="16"/>
      <c r="C1091" s="35"/>
      <c r="D1091" s="36"/>
    </row>
    <row r="1092" spans="2:4" ht="14.25" customHeight="1" x14ac:dyDescent="0.15">
      <c r="B1092" s="16"/>
      <c r="C1092" s="35"/>
      <c r="D1092" s="36"/>
    </row>
    <row r="1093" spans="2:4" ht="14.25" customHeight="1" x14ac:dyDescent="0.15">
      <c r="B1093" s="16"/>
      <c r="C1093" s="35"/>
      <c r="D1093" s="36"/>
    </row>
    <row r="1094" spans="2:4" ht="14.25" customHeight="1" x14ac:dyDescent="0.15">
      <c r="B1094" s="16"/>
      <c r="C1094" s="35"/>
      <c r="D1094" s="36"/>
    </row>
    <row r="1095" spans="2:4" ht="14.25" customHeight="1" x14ac:dyDescent="0.15">
      <c r="B1095" s="16"/>
      <c r="C1095" s="35"/>
      <c r="D1095" s="36"/>
    </row>
  </sheetData>
  <mergeCells count="88">
    <mergeCell ref="G68:G69"/>
    <mergeCell ref="C65:C69"/>
    <mergeCell ref="D65:D69"/>
    <mergeCell ref="E65:E69"/>
    <mergeCell ref="F65:F69"/>
    <mergeCell ref="G66:G67"/>
    <mergeCell ref="H106:H107"/>
    <mergeCell ref="I106:I107"/>
    <mergeCell ref="C126:C127"/>
    <mergeCell ref="G126:G127"/>
    <mergeCell ref="H126:H127"/>
    <mergeCell ref="I126:I127"/>
    <mergeCell ref="E108:E109"/>
    <mergeCell ref="C111:C112"/>
    <mergeCell ref="D111:D112"/>
    <mergeCell ref="F108:F109"/>
    <mergeCell ref="A147:A152"/>
    <mergeCell ref="B147:B152"/>
    <mergeCell ref="A130:A145"/>
    <mergeCell ref="C103:C105"/>
    <mergeCell ref="D103:D105"/>
    <mergeCell ref="B103:B109"/>
    <mergeCell ref="A103:A109"/>
    <mergeCell ref="C108:C109"/>
    <mergeCell ref="D108:D109"/>
    <mergeCell ref="C106:C107"/>
    <mergeCell ref="E24:E25"/>
    <mergeCell ref="F24:F25"/>
    <mergeCell ref="D26:D62"/>
    <mergeCell ref="C26:C62"/>
    <mergeCell ref="D22:D23"/>
    <mergeCell ref="C22:C23"/>
    <mergeCell ref="A9:B9"/>
    <mergeCell ref="D114:D115"/>
    <mergeCell ref="C124:C125"/>
    <mergeCell ref="D124:D125"/>
    <mergeCell ref="A121:A128"/>
    <mergeCell ref="B121:B128"/>
    <mergeCell ref="A73:A78"/>
    <mergeCell ref="B73:B78"/>
    <mergeCell ref="C75:C76"/>
    <mergeCell ref="C77:C78"/>
    <mergeCell ref="B65:B71"/>
    <mergeCell ref="D73:D74"/>
    <mergeCell ref="C73:C74"/>
    <mergeCell ref="D75:D76"/>
    <mergeCell ref="D77:D78"/>
    <mergeCell ref="D70:D71"/>
    <mergeCell ref="A154:A157"/>
    <mergeCell ref="D91:D99"/>
    <mergeCell ref="A111:A115"/>
    <mergeCell ref="A10:A63"/>
    <mergeCell ref="A65:A71"/>
    <mergeCell ref="C114:C115"/>
    <mergeCell ref="B111:B115"/>
    <mergeCell ref="D130:D136"/>
    <mergeCell ref="C130:C136"/>
    <mergeCell ref="A80:A101"/>
    <mergeCell ref="C80:C81"/>
    <mergeCell ref="D80:D81"/>
    <mergeCell ref="C91:C99"/>
    <mergeCell ref="B80:B101"/>
    <mergeCell ref="C70:C71"/>
    <mergeCell ref="B10:B63"/>
    <mergeCell ref="D4:D7"/>
    <mergeCell ref="B154:B157"/>
    <mergeCell ref="B130:B145"/>
    <mergeCell ref="D137:D138"/>
    <mergeCell ref="C137:C138"/>
    <mergeCell ref="D139:D140"/>
    <mergeCell ref="C139:C140"/>
    <mergeCell ref="C82:C90"/>
    <mergeCell ref="D82:D90"/>
    <mergeCell ref="D16:D21"/>
    <mergeCell ref="C16:C21"/>
    <mergeCell ref="D10:D15"/>
    <mergeCell ref="C10:C15"/>
    <mergeCell ref="C24:C25"/>
    <mergeCell ref="D24:D25"/>
    <mergeCell ref="C156:C157"/>
    <mergeCell ref="D156:D157"/>
    <mergeCell ref="E156:E157"/>
    <mergeCell ref="G80:G81"/>
    <mergeCell ref="C154:C155"/>
    <mergeCell ref="D154:D155"/>
    <mergeCell ref="E154:E155"/>
    <mergeCell ref="G106:G107"/>
    <mergeCell ref="F154:F157"/>
  </mergeCells>
  <phoneticPr fontId="22" type="noConversion"/>
  <dataValidations count="1">
    <dataValidation operator="lessThanOrEqual" allowBlank="1" showInputMessage="1" showErrorMessage="1" errorTitle="Assistance" error="Please enter your response as a %, for example '70%'." sqref="F101" xr:uid="{23E8095C-782C-4750-8E3B-A472D0CEF73C}"/>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C8724-0588-4501-A26F-04EBFC04B32D}">
  <sheetPr codeName="Sheet4"/>
  <dimension ref="A1:I165"/>
  <sheetViews>
    <sheetView zoomScale="80" zoomScaleNormal="80" workbookViewId="0"/>
  </sheetViews>
  <sheetFormatPr baseColWidth="10" defaultColWidth="8.83203125" defaultRowHeight="14" x14ac:dyDescent="0.15"/>
  <cols>
    <col min="3" max="3" width="17.33203125" customWidth="1"/>
    <col min="5" max="5" width="30.83203125" style="87" customWidth="1"/>
    <col min="7" max="8" width="46.5" bestFit="1" customWidth="1"/>
    <col min="9" max="9" width="19.5" bestFit="1" customWidth="1"/>
  </cols>
  <sheetData>
    <row r="1" spans="1:9" x14ac:dyDescent="0.15">
      <c r="C1" s="78" t="s">
        <v>464</v>
      </c>
      <c r="E1" s="84" t="s">
        <v>465</v>
      </c>
      <c r="G1" s="78" t="s">
        <v>468</v>
      </c>
      <c r="H1" s="78" t="s">
        <v>469</v>
      </c>
      <c r="I1" s="78" t="s">
        <v>690</v>
      </c>
    </row>
    <row r="2" spans="1:9" ht="15" x14ac:dyDescent="0.15">
      <c r="A2" s="1" t="s">
        <v>84</v>
      </c>
      <c r="C2" s="1" t="s">
        <v>136</v>
      </c>
      <c r="E2" s="85" t="s">
        <v>687</v>
      </c>
      <c r="G2" t="s">
        <v>470</v>
      </c>
      <c r="H2" t="s">
        <v>470</v>
      </c>
    </row>
    <row r="3" spans="1:9" ht="15" x14ac:dyDescent="0.15">
      <c r="A3" s="1" t="s">
        <v>86</v>
      </c>
      <c r="C3" s="1" t="s">
        <v>137</v>
      </c>
      <c r="E3" s="85" t="s">
        <v>686</v>
      </c>
      <c r="G3" t="s">
        <v>471</v>
      </c>
      <c r="H3" t="s">
        <v>471</v>
      </c>
    </row>
    <row r="4" spans="1:9" ht="14.75" customHeight="1" x14ac:dyDescent="0.15">
      <c r="A4" s="1" t="s">
        <v>103</v>
      </c>
      <c r="C4" s="1" t="s">
        <v>138</v>
      </c>
      <c r="E4" s="86" t="s">
        <v>140</v>
      </c>
      <c r="G4" t="s">
        <v>472</v>
      </c>
      <c r="H4" t="s">
        <v>472</v>
      </c>
      <c r="I4">
        <v>1</v>
      </c>
    </row>
    <row r="5" spans="1:9" ht="15" x14ac:dyDescent="0.15">
      <c r="C5" s="1" t="s">
        <v>139</v>
      </c>
      <c r="E5" s="85" t="s">
        <v>141</v>
      </c>
      <c r="G5" t="s">
        <v>473</v>
      </c>
      <c r="H5" t="s">
        <v>473</v>
      </c>
    </row>
    <row r="6" spans="1:9" ht="14" customHeight="1" x14ac:dyDescent="0.15">
      <c r="E6" s="86" t="s">
        <v>142</v>
      </c>
      <c r="G6" t="s">
        <v>474</v>
      </c>
      <c r="H6" t="s">
        <v>475</v>
      </c>
      <c r="I6">
        <v>0</v>
      </c>
    </row>
    <row r="7" spans="1:9" ht="15" x14ac:dyDescent="0.15">
      <c r="E7" s="85" t="s">
        <v>688</v>
      </c>
      <c r="G7" t="s">
        <v>476</v>
      </c>
      <c r="H7" t="s">
        <v>476</v>
      </c>
    </row>
    <row r="8" spans="1:9" ht="15" x14ac:dyDescent="0.15">
      <c r="E8" s="85" t="s">
        <v>689</v>
      </c>
      <c r="G8" t="s">
        <v>477</v>
      </c>
      <c r="H8" t="s">
        <v>477</v>
      </c>
    </row>
    <row r="9" spans="1:9" ht="15" x14ac:dyDescent="0.15">
      <c r="E9" s="86" t="s">
        <v>143</v>
      </c>
      <c r="G9" t="s">
        <v>478</v>
      </c>
      <c r="H9" t="s">
        <v>478</v>
      </c>
      <c r="I9">
        <v>1</v>
      </c>
    </row>
    <row r="10" spans="1:9" ht="15" x14ac:dyDescent="0.15">
      <c r="E10" s="86" t="s">
        <v>144</v>
      </c>
      <c r="G10" t="s">
        <v>479</v>
      </c>
      <c r="H10" t="s">
        <v>479</v>
      </c>
    </row>
    <row r="11" spans="1:9" ht="15" x14ac:dyDescent="0.15">
      <c r="E11" s="86" t="s">
        <v>145</v>
      </c>
      <c r="G11" t="s">
        <v>480</v>
      </c>
      <c r="H11" t="s">
        <v>481</v>
      </c>
    </row>
    <row r="12" spans="1:9" ht="15" x14ac:dyDescent="0.15">
      <c r="E12" s="85" t="s">
        <v>146</v>
      </c>
      <c r="G12" t="s">
        <v>482</v>
      </c>
      <c r="H12" t="s">
        <v>482</v>
      </c>
    </row>
    <row r="13" spans="1:9" ht="15" x14ac:dyDescent="0.15">
      <c r="E13" s="85" t="s">
        <v>147</v>
      </c>
      <c r="G13" t="s">
        <v>483</v>
      </c>
      <c r="H13" t="s">
        <v>483</v>
      </c>
    </row>
    <row r="14" spans="1:9" ht="15" x14ac:dyDescent="0.15">
      <c r="E14" s="85" t="s">
        <v>148</v>
      </c>
      <c r="G14" t="s">
        <v>484</v>
      </c>
      <c r="H14" t="s">
        <v>484</v>
      </c>
      <c r="I14">
        <v>1</v>
      </c>
    </row>
    <row r="15" spans="1:9" x14ac:dyDescent="0.15">
      <c r="G15" t="s">
        <v>485</v>
      </c>
      <c r="H15" t="s">
        <v>485</v>
      </c>
      <c r="I15">
        <v>1</v>
      </c>
    </row>
    <row r="16" spans="1:9" x14ac:dyDescent="0.15">
      <c r="G16" t="s">
        <v>486</v>
      </c>
      <c r="H16" t="s">
        <v>486</v>
      </c>
      <c r="I16">
        <v>1</v>
      </c>
    </row>
    <row r="17" spans="7:9" x14ac:dyDescent="0.15">
      <c r="G17" t="s">
        <v>487</v>
      </c>
      <c r="H17" t="s">
        <v>487</v>
      </c>
    </row>
    <row r="18" spans="7:9" x14ac:dyDescent="0.15">
      <c r="G18" t="s">
        <v>488</v>
      </c>
      <c r="H18" t="s">
        <v>488</v>
      </c>
    </row>
    <row r="19" spans="7:9" x14ac:dyDescent="0.15">
      <c r="G19" t="s">
        <v>489</v>
      </c>
      <c r="H19" t="s">
        <v>489</v>
      </c>
      <c r="I19">
        <v>1</v>
      </c>
    </row>
    <row r="20" spans="7:9" x14ac:dyDescent="0.15">
      <c r="G20" t="s">
        <v>490</v>
      </c>
      <c r="H20" t="s">
        <v>491</v>
      </c>
    </row>
    <row r="21" spans="7:9" x14ac:dyDescent="0.15">
      <c r="G21" t="s">
        <v>492</v>
      </c>
      <c r="H21" t="s">
        <v>493</v>
      </c>
    </row>
    <row r="22" spans="7:9" x14ac:dyDescent="0.15">
      <c r="G22" t="s">
        <v>494</v>
      </c>
      <c r="H22" t="s">
        <v>494</v>
      </c>
    </row>
    <row r="23" spans="7:9" x14ac:dyDescent="0.15">
      <c r="G23" t="s">
        <v>495</v>
      </c>
      <c r="H23" t="s">
        <v>496</v>
      </c>
    </row>
    <row r="24" spans="7:9" x14ac:dyDescent="0.15">
      <c r="G24" t="s">
        <v>497</v>
      </c>
      <c r="H24" t="s">
        <v>498</v>
      </c>
    </row>
    <row r="25" spans="7:9" x14ac:dyDescent="0.15">
      <c r="G25" t="s">
        <v>499</v>
      </c>
      <c r="H25" t="s">
        <v>499</v>
      </c>
    </row>
    <row r="26" spans="7:9" x14ac:dyDescent="0.15">
      <c r="G26" t="s">
        <v>500</v>
      </c>
      <c r="H26" t="s">
        <v>501</v>
      </c>
    </row>
    <row r="27" spans="7:9" x14ac:dyDescent="0.15">
      <c r="G27" t="s">
        <v>502</v>
      </c>
      <c r="H27" t="s">
        <v>502</v>
      </c>
    </row>
    <row r="28" spans="7:9" x14ac:dyDescent="0.15">
      <c r="G28" t="s">
        <v>503</v>
      </c>
      <c r="H28" t="s">
        <v>504</v>
      </c>
    </row>
    <row r="29" spans="7:9" x14ac:dyDescent="0.15">
      <c r="G29" t="s">
        <v>505</v>
      </c>
      <c r="H29" t="s">
        <v>506</v>
      </c>
    </row>
    <row r="30" spans="7:9" x14ac:dyDescent="0.15">
      <c r="G30" t="s">
        <v>507</v>
      </c>
      <c r="H30" t="s">
        <v>507</v>
      </c>
      <c r="I30">
        <v>1</v>
      </c>
    </row>
    <row r="31" spans="7:9" x14ac:dyDescent="0.15">
      <c r="G31" t="s">
        <v>508</v>
      </c>
      <c r="H31" t="s">
        <v>508</v>
      </c>
      <c r="I31">
        <v>1</v>
      </c>
    </row>
    <row r="32" spans="7:9" x14ac:dyDescent="0.15">
      <c r="G32" t="s">
        <v>509</v>
      </c>
      <c r="H32" t="s">
        <v>509</v>
      </c>
      <c r="I32">
        <v>1</v>
      </c>
    </row>
    <row r="33" spans="7:9" x14ac:dyDescent="0.15">
      <c r="G33" t="s">
        <v>510</v>
      </c>
      <c r="H33" t="s">
        <v>510</v>
      </c>
    </row>
    <row r="34" spans="7:9" x14ac:dyDescent="0.15">
      <c r="G34" t="s">
        <v>511</v>
      </c>
      <c r="H34" t="s">
        <v>512</v>
      </c>
    </row>
    <row r="35" spans="7:9" x14ac:dyDescent="0.15">
      <c r="G35" t="s">
        <v>513</v>
      </c>
      <c r="H35" t="s">
        <v>513</v>
      </c>
      <c r="I35">
        <v>1</v>
      </c>
    </row>
    <row r="36" spans="7:9" x14ac:dyDescent="0.15">
      <c r="G36" t="s">
        <v>514</v>
      </c>
      <c r="H36" t="s">
        <v>514</v>
      </c>
    </row>
    <row r="37" spans="7:9" x14ac:dyDescent="0.15">
      <c r="G37" t="s">
        <v>515</v>
      </c>
      <c r="H37" t="s">
        <v>516</v>
      </c>
    </row>
    <row r="38" spans="7:9" x14ac:dyDescent="0.15">
      <c r="G38" t="s">
        <v>517</v>
      </c>
      <c r="H38" t="s">
        <v>517</v>
      </c>
    </row>
    <row r="39" spans="7:9" x14ac:dyDescent="0.15">
      <c r="G39" t="s">
        <v>518</v>
      </c>
      <c r="H39" t="s">
        <v>518</v>
      </c>
    </row>
    <row r="40" spans="7:9" x14ac:dyDescent="0.15">
      <c r="G40" t="s">
        <v>519</v>
      </c>
      <c r="H40" t="s">
        <v>519</v>
      </c>
    </row>
    <row r="41" spans="7:9" x14ac:dyDescent="0.15">
      <c r="G41" t="s">
        <v>520</v>
      </c>
      <c r="H41" t="s">
        <v>520</v>
      </c>
    </row>
    <row r="42" spans="7:9" x14ac:dyDescent="0.15">
      <c r="G42" t="s">
        <v>521</v>
      </c>
      <c r="H42" t="s">
        <v>522</v>
      </c>
    </row>
    <row r="43" spans="7:9" x14ac:dyDescent="0.15">
      <c r="G43" t="s">
        <v>523</v>
      </c>
      <c r="H43" t="s">
        <v>523</v>
      </c>
    </row>
    <row r="44" spans="7:9" x14ac:dyDescent="0.15">
      <c r="G44" t="s">
        <v>524</v>
      </c>
      <c r="H44" t="s">
        <v>524</v>
      </c>
    </row>
    <row r="45" spans="7:9" x14ac:dyDescent="0.15">
      <c r="G45" t="s">
        <v>525</v>
      </c>
      <c r="H45" t="s">
        <v>525</v>
      </c>
      <c r="I45">
        <v>1</v>
      </c>
    </row>
    <row r="46" spans="7:9" x14ac:dyDescent="0.15">
      <c r="G46" t="s">
        <v>526</v>
      </c>
      <c r="H46" t="s">
        <v>526</v>
      </c>
      <c r="I46">
        <v>1</v>
      </c>
    </row>
    <row r="47" spans="7:9" x14ac:dyDescent="0.15">
      <c r="G47" t="s">
        <v>527</v>
      </c>
      <c r="H47" t="s">
        <v>527</v>
      </c>
    </row>
    <row r="48" spans="7:9" x14ac:dyDescent="0.15">
      <c r="G48" t="s">
        <v>528</v>
      </c>
      <c r="H48" t="s">
        <v>528</v>
      </c>
      <c r="I48">
        <v>1</v>
      </c>
    </row>
    <row r="49" spans="7:9" x14ac:dyDescent="0.15">
      <c r="G49" t="s">
        <v>529</v>
      </c>
      <c r="H49" t="s">
        <v>530</v>
      </c>
    </row>
    <row r="50" spans="7:9" x14ac:dyDescent="0.15">
      <c r="G50" t="s">
        <v>531</v>
      </c>
      <c r="H50" t="s">
        <v>532</v>
      </c>
    </row>
    <row r="51" spans="7:9" x14ac:dyDescent="0.15">
      <c r="G51" t="s">
        <v>533</v>
      </c>
      <c r="H51" t="s">
        <v>533</v>
      </c>
    </row>
    <row r="52" spans="7:9" x14ac:dyDescent="0.15">
      <c r="G52" t="s">
        <v>534</v>
      </c>
      <c r="H52" t="s">
        <v>534</v>
      </c>
    </row>
    <row r="53" spans="7:9" x14ac:dyDescent="0.15">
      <c r="G53" t="s">
        <v>535</v>
      </c>
      <c r="H53" t="s">
        <v>535</v>
      </c>
    </row>
    <row r="54" spans="7:9" x14ac:dyDescent="0.15">
      <c r="G54" t="s">
        <v>536</v>
      </c>
      <c r="H54" t="s">
        <v>537</v>
      </c>
    </row>
    <row r="55" spans="7:9" x14ac:dyDescent="0.15">
      <c r="G55" t="s">
        <v>538</v>
      </c>
      <c r="H55" t="s">
        <v>538</v>
      </c>
    </row>
    <row r="56" spans="7:9" x14ac:dyDescent="0.15">
      <c r="G56" t="s">
        <v>539</v>
      </c>
      <c r="H56" t="s">
        <v>539</v>
      </c>
    </row>
    <row r="57" spans="7:9" x14ac:dyDescent="0.15">
      <c r="G57" t="s">
        <v>540</v>
      </c>
      <c r="H57" t="s">
        <v>540</v>
      </c>
      <c r="I57">
        <v>1</v>
      </c>
    </row>
    <row r="58" spans="7:9" x14ac:dyDescent="0.15">
      <c r="G58" t="s">
        <v>541</v>
      </c>
      <c r="H58" t="s">
        <v>542</v>
      </c>
    </row>
    <row r="59" spans="7:9" x14ac:dyDescent="0.15">
      <c r="G59" t="s">
        <v>543</v>
      </c>
      <c r="H59" t="s">
        <v>543</v>
      </c>
    </row>
    <row r="60" spans="7:9" x14ac:dyDescent="0.15">
      <c r="G60" t="s">
        <v>544</v>
      </c>
      <c r="H60" t="s">
        <v>544</v>
      </c>
      <c r="I60">
        <v>1</v>
      </c>
    </row>
    <row r="61" spans="7:9" x14ac:dyDescent="0.15">
      <c r="G61" t="s">
        <v>545</v>
      </c>
      <c r="H61" t="s">
        <v>546</v>
      </c>
    </row>
    <row r="62" spans="7:9" x14ac:dyDescent="0.15">
      <c r="G62" t="s">
        <v>547</v>
      </c>
      <c r="H62" t="s">
        <v>547</v>
      </c>
    </row>
    <row r="63" spans="7:9" x14ac:dyDescent="0.15">
      <c r="G63" t="s">
        <v>548</v>
      </c>
      <c r="H63" t="s">
        <v>548</v>
      </c>
    </row>
    <row r="64" spans="7:9" x14ac:dyDescent="0.15">
      <c r="G64" t="s">
        <v>549</v>
      </c>
      <c r="H64" t="s">
        <v>549</v>
      </c>
      <c r="I64">
        <v>1</v>
      </c>
    </row>
    <row r="65" spans="7:9" x14ac:dyDescent="0.15">
      <c r="G65" t="s">
        <v>550</v>
      </c>
      <c r="H65" t="s">
        <v>550</v>
      </c>
    </row>
    <row r="66" spans="7:9" x14ac:dyDescent="0.15">
      <c r="G66" t="s">
        <v>551</v>
      </c>
      <c r="H66" t="s">
        <v>551</v>
      </c>
    </row>
    <row r="67" spans="7:9" x14ac:dyDescent="0.15">
      <c r="G67" t="s">
        <v>552</v>
      </c>
      <c r="H67" t="s">
        <v>552</v>
      </c>
    </row>
    <row r="68" spans="7:9" x14ac:dyDescent="0.15">
      <c r="G68" t="s">
        <v>553</v>
      </c>
      <c r="H68" t="s">
        <v>553</v>
      </c>
      <c r="I68">
        <v>1</v>
      </c>
    </row>
    <row r="69" spans="7:9" x14ac:dyDescent="0.15">
      <c r="G69" t="s">
        <v>554</v>
      </c>
      <c r="H69" t="s">
        <v>555</v>
      </c>
    </row>
    <row r="70" spans="7:9" x14ac:dyDescent="0.15">
      <c r="G70" t="s">
        <v>556</v>
      </c>
      <c r="H70" t="s">
        <v>556</v>
      </c>
      <c r="I70">
        <v>1</v>
      </c>
    </row>
    <row r="71" spans="7:9" x14ac:dyDescent="0.15">
      <c r="G71" t="s">
        <v>557</v>
      </c>
      <c r="H71" t="s">
        <v>557</v>
      </c>
    </row>
    <row r="72" spans="7:9" x14ac:dyDescent="0.15">
      <c r="G72" t="s">
        <v>558</v>
      </c>
      <c r="H72" t="s">
        <v>559</v>
      </c>
    </row>
    <row r="73" spans="7:9" x14ac:dyDescent="0.15">
      <c r="G73" t="s">
        <v>560</v>
      </c>
      <c r="H73" t="s">
        <v>561</v>
      </c>
    </row>
    <row r="74" spans="7:9" x14ac:dyDescent="0.15">
      <c r="G74" t="s">
        <v>562</v>
      </c>
      <c r="H74" t="s">
        <v>562</v>
      </c>
    </row>
    <row r="75" spans="7:9" x14ac:dyDescent="0.15">
      <c r="G75" t="s">
        <v>563</v>
      </c>
      <c r="H75" t="s">
        <v>563</v>
      </c>
      <c r="I75">
        <v>1</v>
      </c>
    </row>
    <row r="76" spans="7:9" x14ac:dyDescent="0.15">
      <c r="G76" t="s">
        <v>564</v>
      </c>
      <c r="H76" t="s">
        <v>564</v>
      </c>
      <c r="I76">
        <v>1</v>
      </c>
    </row>
    <row r="77" spans="7:9" x14ac:dyDescent="0.15">
      <c r="G77" t="s">
        <v>565</v>
      </c>
      <c r="H77" t="s">
        <v>566</v>
      </c>
    </row>
    <row r="78" spans="7:9" x14ac:dyDescent="0.15">
      <c r="G78" t="s">
        <v>567</v>
      </c>
      <c r="H78" t="s">
        <v>567</v>
      </c>
    </row>
    <row r="79" spans="7:9" x14ac:dyDescent="0.15">
      <c r="G79" t="s">
        <v>568</v>
      </c>
      <c r="H79" t="s">
        <v>568</v>
      </c>
    </row>
    <row r="80" spans="7:9" x14ac:dyDescent="0.15">
      <c r="G80" t="s">
        <v>569</v>
      </c>
      <c r="H80" t="s">
        <v>569</v>
      </c>
    </row>
    <row r="81" spans="7:9" x14ac:dyDescent="0.15">
      <c r="G81" t="s">
        <v>570</v>
      </c>
      <c r="H81" t="s">
        <v>571</v>
      </c>
    </row>
    <row r="82" spans="7:9" x14ac:dyDescent="0.15">
      <c r="G82" t="s">
        <v>572</v>
      </c>
      <c r="H82" t="s">
        <v>573</v>
      </c>
    </row>
    <row r="83" spans="7:9" x14ac:dyDescent="0.15">
      <c r="G83" t="s">
        <v>574</v>
      </c>
      <c r="H83" t="s">
        <v>574</v>
      </c>
      <c r="I83">
        <v>1</v>
      </c>
    </row>
    <row r="84" spans="7:9" x14ac:dyDescent="0.15">
      <c r="G84" t="s">
        <v>575</v>
      </c>
      <c r="H84" t="s">
        <v>576</v>
      </c>
    </row>
    <row r="85" spans="7:9" x14ac:dyDescent="0.15">
      <c r="G85" t="s">
        <v>577</v>
      </c>
      <c r="H85" t="s">
        <v>577</v>
      </c>
    </row>
    <row r="86" spans="7:9" x14ac:dyDescent="0.15">
      <c r="G86" t="s">
        <v>578</v>
      </c>
      <c r="H86" t="s">
        <v>578</v>
      </c>
      <c r="I86">
        <v>1</v>
      </c>
    </row>
    <row r="87" spans="7:9" x14ac:dyDescent="0.15">
      <c r="G87" t="s">
        <v>579</v>
      </c>
      <c r="H87" t="s">
        <v>579</v>
      </c>
    </row>
    <row r="88" spans="7:9" x14ac:dyDescent="0.15">
      <c r="G88" t="s">
        <v>580</v>
      </c>
      <c r="H88" t="s">
        <v>580</v>
      </c>
    </row>
    <row r="89" spans="7:9" x14ac:dyDescent="0.15">
      <c r="G89" t="s">
        <v>581</v>
      </c>
      <c r="H89" t="s">
        <v>582</v>
      </c>
    </row>
    <row r="90" spans="7:9" x14ac:dyDescent="0.15">
      <c r="G90" t="s">
        <v>583</v>
      </c>
      <c r="H90" t="s">
        <v>583</v>
      </c>
    </row>
    <row r="91" spans="7:9" x14ac:dyDescent="0.15">
      <c r="G91" t="s">
        <v>584</v>
      </c>
      <c r="H91" t="s">
        <v>585</v>
      </c>
    </row>
    <row r="92" spans="7:9" x14ac:dyDescent="0.15">
      <c r="G92" t="s">
        <v>586</v>
      </c>
      <c r="H92" t="s">
        <v>586</v>
      </c>
    </row>
    <row r="93" spans="7:9" x14ac:dyDescent="0.15">
      <c r="G93" t="s">
        <v>587</v>
      </c>
      <c r="H93" t="s">
        <v>587</v>
      </c>
      <c r="I93">
        <v>1</v>
      </c>
    </row>
    <row r="94" spans="7:9" x14ac:dyDescent="0.15">
      <c r="G94" t="s">
        <v>588</v>
      </c>
      <c r="H94" t="s">
        <v>588</v>
      </c>
      <c r="I94">
        <v>1</v>
      </c>
    </row>
    <row r="95" spans="7:9" x14ac:dyDescent="0.15">
      <c r="G95" t="s">
        <v>589</v>
      </c>
      <c r="H95" t="s">
        <v>589</v>
      </c>
      <c r="I95">
        <v>1</v>
      </c>
    </row>
    <row r="96" spans="7:9" x14ac:dyDescent="0.15">
      <c r="G96" t="s">
        <v>590</v>
      </c>
      <c r="H96" t="s">
        <v>591</v>
      </c>
    </row>
    <row r="97" spans="7:9" x14ac:dyDescent="0.15">
      <c r="G97" t="s">
        <v>592</v>
      </c>
      <c r="H97" t="s">
        <v>592</v>
      </c>
      <c r="I97">
        <v>1</v>
      </c>
    </row>
    <row r="98" spans="7:9" x14ac:dyDescent="0.15">
      <c r="G98" t="s">
        <v>593</v>
      </c>
      <c r="H98" t="s">
        <v>594</v>
      </c>
    </row>
    <row r="99" spans="7:9" x14ac:dyDescent="0.15">
      <c r="G99" t="s">
        <v>595</v>
      </c>
      <c r="H99" t="s">
        <v>595</v>
      </c>
    </row>
    <row r="100" spans="7:9" x14ac:dyDescent="0.15">
      <c r="G100" t="s">
        <v>596</v>
      </c>
      <c r="H100" t="s">
        <v>597</v>
      </c>
    </row>
    <row r="101" spans="7:9" x14ac:dyDescent="0.15">
      <c r="G101" t="s">
        <v>598</v>
      </c>
      <c r="H101" t="s">
        <v>599</v>
      </c>
    </row>
    <row r="102" spans="7:9" x14ac:dyDescent="0.15">
      <c r="G102" t="s">
        <v>600</v>
      </c>
      <c r="H102" t="s">
        <v>600</v>
      </c>
    </row>
    <row r="103" spans="7:9" x14ac:dyDescent="0.15">
      <c r="G103" t="s">
        <v>601</v>
      </c>
      <c r="H103" t="s">
        <v>602</v>
      </c>
    </row>
    <row r="104" spans="7:9" x14ac:dyDescent="0.15">
      <c r="G104" t="s">
        <v>603</v>
      </c>
      <c r="H104" t="s">
        <v>604</v>
      </c>
    </row>
    <row r="105" spans="7:9" x14ac:dyDescent="0.15">
      <c r="G105" t="s">
        <v>605</v>
      </c>
      <c r="H105" t="s">
        <v>606</v>
      </c>
    </row>
    <row r="106" spans="7:9" x14ac:dyDescent="0.15">
      <c r="G106" t="s">
        <v>607</v>
      </c>
      <c r="H106" t="s">
        <v>607</v>
      </c>
    </row>
    <row r="107" spans="7:9" x14ac:dyDescent="0.15">
      <c r="G107" t="s">
        <v>608</v>
      </c>
      <c r="H107" t="s">
        <v>609</v>
      </c>
    </row>
    <row r="108" spans="7:9" x14ac:dyDescent="0.15">
      <c r="G108" t="s">
        <v>610</v>
      </c>
      <c r="H108" t="s">
        <v>611</v>
      </c>
    </row>
    <row r="109" spans="7:9" x14ac:dyDescent="0.15">
      <c r="G109" t="s">
        <v>612</v>
      </c>
      <c r="H109" t="s">
        <v>612</v>
      </c>
    </row>
    <row r="110" spans="7:9" x14ac:dyDescent="0.15">
      <c r="G110" t="s">
        <v>613</v>
      </c>
      <c r="H110" t="s">
        <v>613</v>
      </c>
    </row>
    <row r="111" spans="7:9" x14ac:dyDescent="0.15">
      <c r="G111" t="s">
        <v>614</v>
      </c>
      <c r="H111" t="s">
        <v>615</v>
      </c>
    </row>
    <row r="112" spans="7:9" x14ac:dyDescent="0.15">
      <c r="G112" t="s">
        <v>616</v>
      </c>
      <c r="H112" t="s">
        <v>616</v>
      </c>
    </row>
    <row r="113" spans="7:9" x14ac:dyDescent="0.15">
      <c r="G113" t="s">
        <v>617</v>
      </c>
      <c r="H113" t="s">
        <v>617</v>
      </c>
      <c r="I113">
        <v>1</v>
      </c>
    </row>
    <row r="114" spans="7:9" x14ac:dyDescent="0.15">
      <c r="G114" t="s">
        <v>618</v>
      </c>
      <c r="H114" t="s">
        <v>618</v>
      </c>
      <c r="I114">
        <v>1</v>
      </c>
    </row>
    <row r="115" spans="7:9" x14ac:dyDescent="0.15">
      <c r="G115" t="s">
        <v>619</v>
      </c>
      <c r="H115" t="s">
        <v>620</v>
      </c>
    </row>
    <row r="116" spans="7:9" x14ac:dyDescent="0.15">
      <c r="G116" t="s">
        <v>621</v>
      </c>
      <c r="H116" t="s">
        <v>621</v>
      </c>
    </row>
    <row r="117" spans="7:9" x14ac:dyDescent="0.15">
      <c r="G117" t="s">
        <v>622</v>
      </c>
      <c r="H117" t="s">
        <v>623</v>
      </c>
    </row>
    <row r="118" spans="7:9" x14ac:dyDescent="0.15">
      <c r="G118" t="s">
        <v>624</v>
      </c>
      <c r="H118" t="s">
        <v>624</v>
      </c>
    </row>
    <row r="119" spans="7:9" x14ac:dyDescent="0.15">
      <c r="G119" t="s">
        <v>625</v>
      </c>
      <c r="H119" t="s">
        <v>625</v>
      </c>
    </row>
    <row r="120" spans="7:9" x14ac:dyDescent="0.15">
      <c r="G120" t="s">
        <v>626</v>
      </c>
      <c r="H120" t="s">
        <v>626</v>
      </c>
    </row>
    <row r="121" spans="7:9" x14ac:dyDescent="0.15">
      <c r="G121" t="s">
        <v>627</v>
      </c>
      <c r="H121" t="s">
        <v>627</v>
      </c>
    </row>
    <row r="122" spans="7:9" x14ac:dyDescent="0.15">
      <c r="G122" t="s">
        <v>628</v>
      </c>
      <c r="H122" t="s">
        <v>628</v>
      </c>
    </row>
    <row r="123" spans="7:9" x14ac:dyDescent="0.15">
      <c r="G123" t="s">
        <v>629</v>
      </c>
      <c r="H123" t="s">
        <v>629</v>
      </c>
      <c r="I123">
        <v>1</v>
      </c>
    </row>
    <row r="124" spans="7:9" x14ac:dyDescent="0.15">
      <c r="G124" t="s">
        <v>630</v>
      </c>
      <c r="H124" t="s">
        <v>630</v>
      </c>
      <c r="I124">
        <v>1</v>
      </c>
    </row>
    <row r="125" spans="7:9" x14ac:dyDescent="0.15">
      <c r="G125" t="s">
        <v>631</v>
      </c>
      <c r="H125" t="s">
        <v>632</v>
      </c>
    </row>
    <row r="126" spans="7:9" x14ac:dyDescent="0.15">
      <c r="G126" t="s">
        <v>633</v>
      </c>
      <c r="H126" t="s">
        <v>634</v>
      </c>
    </row>
    <row r="127" spans="7:9" x14ac:dyDescent="0.15">
      <c r="G127" t="s">
        <v>635</v>
      </c>
      <c r="H127" t="s">
        <v>635</v>
      </c>
      <c r="I127">
        <v>1</v>
      </c>
    </row>
    <row r="128" spans="7:9" x14ac:dyDescent="0.15">
      <c r="G128" t="s">
        <v>636</v>
      </c>
      <c r="H128" t="s">
        <v>636</v>
      </c>
      <c r="I128">
        <v>1</v>
      </c>
    </row>
    <row r="129" spans="7:9" x14ac:dyDescent="0.15">
      <c r="G129" t="s">
        <v>637</v>
      </c>
      <c r="H129" t="s">
        <v>637</v>
      </c>
      <c r="I129">
        <v>1</v>
      </c>
    </row>
    <row r="130" spans="7:9" x14ac:dyDescent="0.15">
      <c r="G130" t="s">
        <v>638</v>
      </c>
      <c r="H130" t="s">
        <v>638</v>
      </c>
    </row>
    <row r="131" spans="7:9" x14ac:dyDescent="0.15">
      <c r="G131" t="s">
        <v>639</v>
      </c>
      <c r="H131" t="s">
        <v>639</v>
      </c>
      <c r="I131">
        <v>1</v>
      </c>
    </row>
    <row r="132" spans="7:9" x14ac:dyDescent="0.15">
      <c r="G132" t="s">
        <v>640</v>
      </c>
      <c r="H132" t="s">
        <v>640</v>
      </c>
      <c r="I132">
        <v>1</v>
      </c>
    </row>
    <row r="133" spans="7:9" x14ac:dyDescent="0.15">
      <c r="G133" t="s">
        <v>641</v>
      </c>
      <c r="H133" t="s">
        <v>641</v>
      </c>
    </row>
    <row r="134" spans="7:9" x14ac:dyDescent="0.15">
      <c r="G134" t="s">
        <v>642</v>
      </c>
      <c r="H134" t="s">
        <v>642</v>
      </c>
    </row>
    <row r="135" spans="7:9" x14ac:dyDescent="0.15">
      <c r="G135" t="s">
        <v>643</v>
      </c>
      <c r="H135" t="s">
        <v>643</v>
      </c>
    </row>
    <row r="136" spans="7:9" x14ac:dyDescent="0.15">
      <c r="G136" t="s">
        <v>644</v>
      </c>
      <c r="H136" t="s">
        <v>644</v>
      </c>
      <c r="I136">
        <v>1</v>
      </c>
    </row>
    <row r="137" spans="7:9" x14ac:dyDescent="0.15">
      <c r="G137" t="s">
        <v>645</v>
      </c>
      <c r="H137" t="s">
        <v>645</v>
      </c>
    </row>
    <row r="138" spans="7:9" x14ac:dyDescent="0.15">
      <c r="G138" t="s">
        <v>646</v>
      </c>
      <c r="H138" t="s">
        <v>646</v>
      </c>
      <c r="I138">
        <v>1</v>
      </c>
    </row>
    <row r="139" spans="7:9" x14ac:dyDescent="0.15">
      <c r="G139" t="s">
        <v>647</v>
      </c>
      <c r="H139" t="s">
        <v>648</v>
      </c>
    </row>
    <row r="140" spans="7:9" x14ac:dyDescent="0.15">
      <c r="G140" t="s">
        <v>649</v>
      </c>
      <c r="H140" t="s">
        <v>649</v>
      </c>
    </row>
    <row r="141" spans="7:9" x14ac:dyDescent="0.15">
      <c r="G141" t="s">
        <v>650</v>
      </c>
      <c r="H141" t="s">
        <v>650</v>
      </c>
      <c r="I141">
        <v>1</v>
      </c>
    </row>
    <row r="142" spans="7:9" x14ac:dyDescent="0.15">
      <c r="G142" t="s">
        <v>651</v>
      </c>
      <c r="H142" t="s">
        <v>652</v>
      </c>
    </row>
    <row r="143" spans="7:9" x14ac:dyDescent="0.15">
      <c r="G143" t="s">
        <v>653</v>
      </c>
      <c r="H143" t="s">
        <v>654</v>
      </c>
    </row>
    <row r="144" spans="7:9" x14ac:dyDescent="0.15">
      <c r="G144" t="s">
        <v>655</v>
      </c>
      <c r="H144" t="s">
        <v>656</v>
      </c>
    </row>
    <row r="145" spans="7:9" x14ac:dyDescent="0.15">
      <c r="G145" t="s">
        <v>657</v>
      </c>
      <c r="H145" t="s">
        <v>657</v>
      </c>
      <c r="I145">
        <v>1</v>
      </c>
    </row>
    <row r="146" spans="7:9" x14ac:dyDescent="0.15">
      <c r="G146" t="s">
        <v>658</v>
      </c>
      <c r="H146" t="s">
        <v>658</v>
      </c>
      <c r="I146">
        <v>1</v>
      </c>
    </row>
    <row r="147" spans="7:9" x14ac:dyDescent="0.15">
      <c r="G147" t="s">
        <v>659</v>
      </c>
      <c r="H147" t="s">
        <v>660</v>
      </c>
    </row>
    <row r="148" spans="7:9" x14ac:dyDescent="0.15">
      <c r="G148" t="s">
        <v>661</v>
      </c>
      <c r="H148" t="s">
        <v>662</v>
      </c>
    </row>
    <row r="149" spans="7:9" x14ac:dyDescent="0.15">
      <c r="G149" t="s">
        <v>663</v>
      </c>
      <c r="H149" t="s">
        <v>663</v>
      </c>
    </row>
    <row r="150" spans="7:9" x14ac:dyDescent="0.15">
      <c r="G150" t="s">
        <v>664</v>
      </c>
      <c r="H150" t="s">
        <v>664</v>
      </c>
    </row>
    <row r="151" spans="7:9" x14ac:dyDescent="0.15">
      <c r="G151" t="s">
        <v>665</v>
      </c>
      <c r="H151" t="s">
        <v>665</v>
      </c>
      <c r="I151">
        <v>1</v>
      </c>
    </row>
    <row r="152" spans="7:9" x14ac:dyDescent="0.15">
      <c r="G152" t="s">
        <v>666</v>
      </c>
      <c r="H152" t="s">
        <v>667</v>
      </c>
    </row>
    <row r="153" spans="7:9" x14ac:dyDescent="0.15">
      <c r="G153" t="s">
        <v>668</v>
      </c>
      <c r="H153" t="s">
        <v>669</v>
      </c>
    </row>
    <row r="154" spans="7:9" x14ac:dyDescent="0.15">
      <c r="G154" t="s">
        <v>670</v>
      </c>
      <c r="H154" t="s">
        <v>670</v>
      </c>
    </row>
    <row r="155" spans="7:9" x14ac:dyDescent="0.15">
      <c r="G155" t="s">
        <v>671</v>
      </c>
      <c r="H155" t="s">
        <v>671</v>
      </c>
      <c r="I155">
        <v>1</v>
      </c>
    </row>
    <row r="156" spans="7:9" x14ac:dyDescent="0.15">
      <c r="G156" t="s">
        <v>672</v>
      </c>
      <c r="H156" t="s">
        <v>673</v>
      </c>
    </row>
    <row r="157" spans="7:9" x14ac:dyDescent="0.15">
      <c r="G157" t="s">
        <v>674</v>
      </c>
      <c r="H157" t="s">
        <v>674</v>
      </c>
      <c r="I157">
        <v>1</v>
      </c>
    </row>
    <row r="158" spans="7:9" x14ac:dyDescent="0.15">
      <c r="G158" t="s">
        <v>675</v>
      </c>
      <c r="H158" t="s">
        <v>676</v>
      </c>
    </row>
    <row r="159" spans="7:9" x14ac:dyDescent="0.15">
      <c r="G159" t="s">
        <v>677</v>
      </c>
      <c r="H159" t="s">
        <v>678</v>
      </c>
    </row>
    <row r="160" spans="7:9" x14ac:dyDescent="0.15">
      <c r="G160" t="s">
        <v>679</v>
      </c>
      <c r="H160" t="s">
        <v>679</v>
      </c>
    </row>
    <row r="161" spans="7:9" x14ac:dyDescent="0.15">
      <c r="G161" t="s">
        <v>680</v>
      </c>
      <c r="H161" t="s">
        <v>680</v>
      </c>
    </row>
    <row r="162" spans="7:9" x14ac:dyDescent="0.15">
      <c r="G162" t="s">
        <v>681</v>
      </c>
      <c r="H162" t="s">
        <v>681</v>
      </c>
      <c r="I162">
        <v>1</v>
      </c>
    </row>
    <row r="163" spans="7:9" x14ac:dyDescent="0.15">
      <c r="G163" t="s">
        <v>682</v>
      </c>
      <c r="H163" t="s">
        <v>682</v>
      </c>
    </row>
    <row r="164" spans="7:9" x14ac:dyDescent="0.15">
      <c r="G164" t="s">
        <v>683</v>
      </c>
      <c r="H164" t="s">
        <v>683</v>
      </c>
    </row>
    <row r="165" spans="7:9" x14ac:dyDescent="0.15">
      <c r="G165" t="s">
        <v>684</v>
      </c>
      <c r="H165" t="s">
        <v>684</v>
      </c>
      <c r="I165">
        <v>1</v>
      </c>
    </row>
  </sheetData>
  <autoFilter ref="G1:I165" xr:uid="{EC3C8724-0588-4501-A26F-04EBFC04B32D}"/>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82B8C-6185-4657-B367-E868FF439A51}">
  <sheetPr codeName="Sheet5"/>
  <dimension ref="A1:I167"/>
  <sheetViews>
    <sheetView zoomScaleNormal="100" workbookViewId="0"/>
  </sheetViews>
  <sheetFormatPr baseColWidth="10" defaultColWidth="8.83203125" defaultRowHeight="12" x14ac:dyDescent="0.15"/>
  <cols>
    <col min="1" max="1" width="11.6640625" style="80" customWidth="1"/>
    <col min="2" max="2" width="13" style="80" customWidth="1"/>
    <col min="3" max="3" width="9.33203125" style="80" bestFit="1" customWidth="1"/>
    <col min="4" max="4" width="45" style="80" customWidth="1"/>
    <col min="5" max="5" width="9.83203125" style="80" bestFit="1" customWidth="1"/>
    <col min="6" max="6" width="58.33203125" style="80" bestFit="1" customWidth="1"/>
    <col min="7" max="7" width="14.5" style="80" bestFit="1" customWidth="1"/>
    <col min="8" max="8" width="12.83203125" style="80" bestFit="1" customWidth="1"/>
    <col min="9" max="9" width="24.5" style="80" customWidth="1"/>
    <col min="10" max="16384" width="8.83203125" style="80"/>
  </cols>
  <sheetData>
    <row r="1" spans="1:9" s="79" customFormat="1" x14ac:dyDescent="0.15">
      <c r="A1" s="79" t="s">
        <v>685</v>
      </c>
      <c r="B1" s="79" t="s">
        <v>296</v>
      </c>
      <c r="C1" s="79" t="s">
        <v>297</v>
      </c>
      <c r="D1" s="79" t="s">
        <v>26</v>
      </c>
      <c r="E1" s="79" t="s">
        <v>298</v>
      </c>
      <c r="F1" s="79" t="s">
        <v>317</v>
      </c>
      <c r="G1" s="79" t="s">
        <v>318</v>
      </c>
      <c r="H1" s="79" t="s">
        <v>319</v>
      </c>
      <c r="I1" s="79" t="s">
        <v>467</v>
      </c>
    </row>
    <row r="2" spans="1:9" x14ac:dyDescent="0.15">
      <c r="A2" s="80" t="str">
        <f>$I$2</f>
        <v>Midland Heart</v>
      </c>
      <c r="B2" s="80" t="s">
        <v>293</v>
      </c>
      <c r="C2" s="80" t="s">
        <v>294</v>
      </c>
      <c r="D2" s="80" t="s">
        <v>166</v>
      </c>
      <c r="E2" s="80" t="s">
        <v>295</v>
      </c>
      <c r="F2" s="80" t="s">
        <v>135</v>
      </c>
      <c r="G2" s="80" t="s">
        <v>320</v>
      </c>
      <c r="H2" s="80" t="s">
        <v>329</v>
      </c>
      <c r="I2" s="80" t="str">
        <f>IF(ISBLANK(Response!F4),"",Response!F4)</f>
        <v>Midland Heart</v>
      </c>
    </row>
    <row r="3" spans="1:9" x14ac:dyDescent="0.15">
      <c r="A3" s="80" t="str">
        <f t="shared" ref="A3:A94" si="0">$I$2</f>
        <v>Midland Heart</v>
      </c>
      <c r="B3" s="80" t="s">
        <v>293</v>
      </c>
      <c r="C3" s="80" t="s">
        <v>294</v>
      </c>
      <c r="D3" s="80" t="s">
        <v>166</v>
      </c>
      <c r="E3" s="80" t="s">
        <v>295</v>
      </c>
      <c r="F3" s="80" t="s">
        <v>281</v>
      </c>
      <c r="G3" s="80" t="s">
        <v>321</v>
      </c>
      <c r="H3" s="80" t="s">
        <v>330</v>
      </c>
      <c r="I3" s="80" t="str">
        <f>IF(ISBLANK(Response!F5),"",Response!F5)</f>
        <v>National - England</v>
      </c>
    </row>
    <row r="4" spans="1:9" x14ac:dyDescent="0.15">
      <c r="A4" s="80" t="str">
        <f t="shared" si="0"/>
        <v>Midland Heart</v>
      </c>
      <c r="B4" s="80" t="s">
        <v>293</v>
      </c>
      <c r="C4" s="80" t="s">
        <v>294</v>
      </c>
      <c r="D4" s="80" t="s">
        <v>166</v>
      </c>
      <c r="E4" s="80" t="s">
        <v>295</v>
      </c>
      <c r="F4" s="80" t="s">
        <v>149</v>
      </c>
      <c r="G4" s="80" t="s">
        <v>322</v>
      </c>
      <c r="H4" s="80" t="s">
        <v>331</v>
      </c>
      <c r="I4" s="83">
        <f>IF(ISBLANK(Response!F6),"",Response!F6)</f>
        <v>45901</v>
      </c>
    </row>
    <row r="5" spans="1:9" x14ac:dyDescent="0.15">
      <c r="A5" s="80" t="str">
        <f t="shared" si="0"/>
        <v>Midland Heart</v>
      </c>
      <c r="B5" s="80" t="s">
        <v>293</v>
      </c>
      <c r="C5" s="80" t="s">
        <v>294</v>
      </c>
      <c r="D5" s="80" t="s">
        <v>166</v>
      </c>
      <c r="E5" s="80" t="s">
        <v>295</v>
      </c>
      <c r="F5" s="80" t="s">
        <v>201</v>
      </c>
      <c r="G5" s="80" t="s">
        <v>323</v>
      </c>
      <c r="H5" s="80" t="s">
        <v>332</v>
      </c>
      <c r="I5" s="80" t="str">
        <f>IF(ISBLANK(Response!F7),"",Response!F7)</f>
        <v>April 2024 - March 2025</v>
      </c>
    </row>
    <row r="6" spans="1:9" x14ac:dyDescent="0.15">
      <c r="A6" s="80" t="str">
        <f t="shared" si="0"/>
        <v>Midland Heart</v>
      </c>
      <c r="B6" s="80" t="s">
        <v>99</v>
      </c>
      <c r="C6" s="80" t="s">
        <v>3</v>
      </c>
      <c r="D6" s="80" t="s">
        <v>257</v>
      </c>
      <c r="E6" s="80" t="s">
        <v>28</v>
      </c>
      <c r="F6" s="80" t="s">
        <v>93</v>
      </c>
      <c r="G6" s="80" t="s">
        <v>320</v>
      </c>
      <c r="H6" s="80" t="s">
        <v>333</v>
      </c>
      <c r="I6" s="81">
        <f>IF(ISBLANK(Response!F10),"",Response!F10)</f>
        <v>7.656967840735069E-3</v>
      </c>
    </row>
    <row r="7" spans="1:9" x14ac:dyDescent="0.15">
      <c r="A7" s="80" t="str">
        <f t="shared" si="0"/>
        <v>Midland Heart</v>
      </c>
      <c r="B7" s="80" t="s">
        <v>99</v>
      </c>
      <c r="C7" s="80" t="s">
        <v>3</v>
      </c>
      <c r="D7" s="80" t="s">
        <v>257</v>
      </c>
      <c r="E7" s="80" t="s">
        <v>28</v>
      </c>
      <c r="F7" s="80" t="s">
        <v>94</v>
      </c>
      <c r="G7" s="80" t="s">
        <v>321</v>
      </c>
      <c r="H7" s="80" t="s">
        <v>334</v>
      </c>
      <c r="I7" s="81">
        <f>IF(ISBLANK(Response!F11),"",Response!F11)</f>
        <v>0.18865310289506307</v>
      </c>
    </row>
    <row r="8" spans="1:9" x14ac:dyDescent="0.15">
      <c r="A8" s="80" t="str">
        <f t="shared" si="0"/>
        <v>Midland Heart</v>
      </c>
      <c r="B8" s="80" t="s">
        <v>99</v>
      </c>
      <c r="C8" s="80" t="s">
        <v>3</v>
      </c>
      <c r="D8" s="80" t="s">
        <v>257</v>
      </c>
      <c r="E8" s="80" t="s">
        <v>28</v>
      </c>
      <c r="F8" s="80" t="s">
        <v>95</v>
      </c>
      <c r="G8" s="80" t="s">
        <v>322</v>
      </c>
      <c r="H8" s="80" t="s">
        <v>335</v>
      </c>
      <c r="I8" s="81">
        <f>IF(ISBLANK(Response!F12),"",Response!F12)</f>
        <v>0.59166484357908555</v>
      </c>
    </row>
    <row r="9" spans="1:9" x14ac:dyDescent="0.15">
      <c r="A9" s="80" t="str">
        <f t="shared" si="0"/>
        <v>Midland Heart</v>
      </c>
      <c r="B9" s="80" t="s">
        <v>99</v>
      </c>
      <c r="C9" s="80" t="s">
        <v>3</v>
      </c>
      <c r="D9" s="80" t="s">
        <v>257</v>
      </c>
      <c r="E9" s="80" t="s">
        <v>28</v>
      </c>
      <c r="F9" s="80" t="s">
        <v>96</v>
      </c>
      <c r="G9" s="80" t="s">
        <v>323</v>
      </c>
      <c r="H9" s="80" t="s">
        <v>336</v>
      </c>
      <c r="I9" s="81">
        <f>IF(ISBLANK(Response!F13),"",Response!F13)</f>
        <v>0.21158754466564575</v>
      </c>
    </row>
    <row r="10" spans="1:9" x14ac:dyDescent="0.15">
      <c r="A10" s="80" t="str">
        <f t="shared" si="0"/>
        <v>Midland Heart</v>
      </c>
      <c r="B10" s="80" t="s">
        <v>99</v>
      </c>
      <c r="C10" s="80" t="s">
        <v>3</v>
      </c>
      <c r="D10" s="80" t="s">
        <v>257</v>
      </c>
      <c r="E10" s="80" t="s">
        <v>28</v>
      </c>
      <c r="F10" s="80" t="s">
        <v>97</v>
      </c>
      <c r="G10" s="80" t="s">
        <v>324</v>
      </c>
      <c r="H10" s="80" t="s">
        <v>337</v>
      </c>
      <c r="I10" s="81">
        <f>IF(ISBLANK(Response!F14),"",Response!F14)</f>
        <v>2.9169401298038359E-4</v>
      </c>
    </row>
    <row r="11" spans="1:9" x14ac:dyDescent="0.15">
      <c r="A11" s="80" t="str">
        <f t="shared" si="0"/>
        <v>Midland Heart</v>
      </c>
      <c r="B11" s="80" t="s">
        <v>99</v>
      </c>
      <c r="C11" s="80" t="s">
        <v>3</v>
      </c>
      <c r="D11" s="80" t="s">
        <v>257</v>
      </c>
      <c r="E11" s="80" t="s">
        <v>28</v>
      </c>
      <c r="F11" s="80" t="s">
        <v>98</v>
      </c>
      <c r="G11" s="80" t="s">
        <v>325</v>
      </c>
      <c r="H11" s="80" t="s">
        <v>338</v>
      </c>
      <c r="I11" s="81">
        <f>IF(ISBLANK(Response!F15),"",Response!F15)</f>
        <v>1.4584700649019179E-4</v>
      </c>
    </row>
    <row r="12" spans="1:9" x14ac:dyDescent="0.15">
      <c r="A12" s="80" t="str">
        <f t="shared" si="0"/>
        <v>Midland Heart</v>
      </c>
      <c r="B12" s="80" t="s">
        <v>99</v>
      </c>
      <c r="C12" s="80" t="s">
        <v>3</v>
      </c>
      <c r="D12" s="80" t="s">
        <v>167</v>
      </c>
      <c r="E12" s="80" t="s">
        <v>299</v>
      </c>
      <c r="F12" s="80" t="s">
        <v>168</v>
      </c>
      <c r="G12" s="80" t="s">
        <v>320</v>
      </c>
      <c r="H12" s="80" t="s">
        <v>339</v>
      </c>
      <c r="I12" s="82">
        <f>IF(ISBLANK(Response!I10),"",Response!I10)</f>
        <v>73.2</v>
      </c>
    </row>
    <row r="13" spans="1:9" x14ac:dyDescent="0.15">
      <c r="A13" s="80" t="str">
        <f t="shared" si="0"/>
        <v>Midland Heart</v>
      </c>
      <c r="B13" s="80" t="s">
        <v>99</v>
      </c>
      <c r="C13" s="80" t="s">
        <v>3</v>
      </c>
      <c r="D13" s="80" t="s">
        <v>228</v>
      </c>
      <c r="E13" s="80" t="s">
        <v>299</v>
      </c>
      <c r="F13" s="80" t="s">
        <v>227</v>
      </c>
      <c r="G13" s="80" t="s">
        <v>321</v>
      </c>
      <c r="H13" s="80" t="s">
        <v>340</v>
      </c>
      <c r="I13" s="82">
        <f>IF(ISBLANK(Response!I11),"",Response!I11)</f>
        <v>229.5</v>
      </c>
    </row>
    <row r="14" spans="1:9" x14ac:dyDescent="0.15">
      <c r="A14" s="80" t="str">
        <f t="shared" si="0"/>
        <v>Midland Heart</v>
      </c>
      <c r="B14" s="80" t="s">
        <v>99</v>
      </c>
      <c r="C14" s="80" t="s">
        <v>3</v>
      </c>
      <c r="D14" s="80" t="s">
        <v>258</v>
      </c>
      <c r="E14" s="80" t="s">
        <v>29</v>
      </c>
      <c r="F14" s="80" t="s">
        <v>93</v>
      </c>
      <c r="G14" s="80" t="s">
        <v>320</v>
      </c>
      <c r="H14" s="80" t="s">
        <v>341</v>
      </c>
      <c r="I14" s="81">
        <f>IF(ISBLANK(Response!F16),"",Response!F16)</f>
        <v>0.14510000000000001</v>
      </c>
    </row>
    <row r="15" spans="1:9" x14ac:dyDescent="0.15">
      <c r="A15" s="80" t="str">
        <f t="shared" si="0"/>
        <v>Midland Heart</v>
      </c>
      <c r="B15" s="80" t="s">
        <v>99</v>
      </c>
      <c r="C15" s="80" t="s">
        <v>3</v>
      </c>
      <c r="D15" s="80" t="s">
        <v>258</v>
      </c>
      <c r="E15" s="80" t="s">
        <v>29</v>
      </c>
      <c r="F15" s="80" t="s">
        <v>94</v>
      </c>
      <c r="G15" s="80" t="s">
        <v>321</v>
      </c>
      <c r="H15" s="80" t="s">
        <v>342</v>
      </c>
      <c r="I15" s="81">
        <f>IF(ISBLANK(Response!F17),"",Response!F17)</f>
        <v>0.85360000000000003</v>
      </c>
    </row>
    <row r="16" spans="1:9" x14ac:dyDescent="0.15">
      <c r="A16" s="80" t="str">
        <f t="shared" si="0"/>
        <v>Midland Heart</v>
      </c>
      <c r="B16" s="80" t="s">
        <v>99</v>
      </c>
      <c r="C16" s="80" t="s">
        <v>3</v>
      </c>
      <c r="D16" s="80" t="s">
        <v>258</v>
      </c>
      <c r="E16" s="80" t="s">
        <v>29</v>
      </c>
      <c r="F16" s="80" t="s">
        <v>95</v>
      </c>
      <c r="G16" s="80" t="s">
        <v>322</v>
      </c>
      <c r="H16" s="80" t="s">
        <v>343</v>
      </c>
      <c r="I16" s="81">
        <f>IF(ISBLANK(Response!F18),"",Response!F18)</f>
        <v>1.1999999999999999E-3</v>
      </c>
    </row>
    <row r="17" spans="1:9" x14ac:dyDescent="0.15">
      <c r="A17" s="80" t="str">
        <f t="shared" si="0"/>
        <v>Midland Heart</v>
      </c>
      <c r="B17" s="80" t="s">
        <v>99</v>
      </c>
      <c r="C17" s="80" t="s">
        <v>3</v>
      </c>
      <c r="D17" s="80" t="s">
        <v>258</v>
      </c>
      <c r="E17" s="80" t="s">
        <v>29</v>
      </c>
      <c r="F17" s="80" t="s">
        <v>96</v>
      </c>
      <c r="G17" s="80" t="s">
        <v>323</v>
      </c>
      <c r="H17" s="80" t="s">
        <v>344</v>
      </c>
      <c r="I17" s="81">
        <f>IF(ISBLANK(Response!F19),"",Response!F19)</f>
        <v>0</v>
      </c>
    </row>
    <row r="18" spans="1:9" x14ac:dyDescent="0.15">
      <c r="A18" s="80" t="str">
        <f t="shared" si="0"/>
        <v>Midland Heart</v>
      </c>
      <c r="B18" s="80" t="s">
        <v>99</v>
      </c>
      <c r="C18" s="80" t="s">
        <v>3</v>
      </c>
      <c r="D18" s="80" t="s">
        <v>258</v>
      </c>
      <c r="E18" s="80" t="s">
        <v>29</v>
      </c>
      <c r="F18" s="80" t="s">
        <v>97</v>
      </c>
      <c r="G18" s="80" t="s">
        <v>324</v>
      </c>
      <c r="H18" s="80" t="s">
        <v>345</v>
      </c>
      <c r="I18" s="81">
        <f>IF(ISBLANK(Response!F20),"",Response!F20)</f>
        <v>0</v>
      </c>
    </row>
    <row r="19" spans="1:9" x14ac:dyDescent="0.15">
      <c r="A19" s="80" t="str">
        <f t="shared" si="0"/>
        <v>Midland Heart</v>
      </c>
      <c r="B19" s="80" t="s">
        <v>99</v>
      </c>
      <c r="C19" s="80" t="s">
        <v>3</v>
      </c>
      <c r="D19" s="80" t="s">
        <v>258</v>
      </c>
      <c r="E19" s="80" t="s">
        <v>29</v>
      </c>
      <c r="F19" s="80" t="s">
        <v>98</v>
      </c>
      <c r="G19" s="80" t="s">
        <v>325</v>
      </c>
      <c r="H19" s="80" t="s">
        <v>346</v>
      </c>
      <c r="I19" s="81">
        <f>IF(ISBLANK(Response!F21),"",Response!F21)</f>
        <v>0</v>
      </c>
    </row>
    <row r="20" spans="1:9" x14ac:dyDescent="0.15">
      <c r="A20" s="80" t="str">
        <f t="shared" si="0"/>
        <v>Midland Heart</v>
      </c>
      <c r="B20" s="80" t="s">
        <v>99</v>
      </c>
      <c r="C20" s="80" t="s">
        <v>3</v>
      </c>
      <c r="D20" s="80" t="s">
        <v>229</v>
      </c>
      <c r="E20" s="80" t="s">
        <v>300</v>
      </c>
      <c r="F20" s="80" t="s">
        <v>168</v>
      </c>
      <c r="G20" s="80" t="s">
        <v>320</v>
      </c>
      <c r="H20" s="80" t="s">
        <v>347</v>
      </c>
      <c r="I20" s="82">
        <f>IF(ISBLANK(Response!I16),"",Response!I16)</f>
        <v>85.82</v>
      </c>
    </row>
    <row r="21" spans="1:9" x14ac:dyDescent="0.15">
      <c r="A21" s="80" t="str">
        <f t="shared" si="0"/>
        <v>Midland Heart</v>
      </c>
      <c r="B21" s="80" t="s">
        <v>99</v>
      </c>
      <c r="C21" s="80" t="s">
        <v>3</v>
      </c>
      <c r="D21" s="80" t="s">
        <v>230</v>
      </c>
      <c r="E21" s="80" t="s">
        <v>300</v>
      </c>
      <c r="F21" s="80" t="s">
        <v>227</v>
      </c>
      <c r="G21" s="80" t="s">
        <v>321</v>
      </c>
      <c r="H21" s="80" t="s">
        <v>348</v>
      </c>
      <c r="I21" s="82" t="str">
        <f>IF(ISBLANK(Response!I17),"",Response!I17)</f>
        <v/>
      </c>
    </row>
    <row r="22" spans="1:9" x14ac:dyDescent="0.15">
      <c r="A22" s="80" t="str">
        <f t="shared" si="0"/>
        <v>Midland Heart</v>
      </c>
      <c r="B22" s="80" t="s">
        <v>99</v>
      </c>
      <c r="C22" s="80" t="s">
        <v>3</v>
      </c>
      <c r="D22" s="80" t="s">
        <v>280</v>
      </c>
      <c r="E22" s="80" t="s">
        <v>30</v>
      </c>
      <c r="F22" s="80" t="s">
        <v>169</v>
      </c>
      <c r="G22" s="80" t="s">
        <v>320</v>
      </c>
      <c r="H22" s="80" t="s">
        <v>349</v>
      </c>
      <c r="I22" s="80" t="str">
        <f>IF(ISBLANK(Response!F22),"",Response!F22)</f>
        <v>Yes</v>
      </c>
    </row>
    <row r="23" spans="1:9" x14ac:dyDescent="0.15">
      <c r="A23" s="80" t="str">
        <f t="shared" si="0"/>
        <v>Midland Heart</v>
      </c>
      <c r="B23" s="80" t="s">
        <v>99</v>
      </c>
      <c r="C23" s="80" t="s">
        <v>3</v>
      </c>
      <c r="D23" s="80" t="s">
        <v>280</v>
      </c>
      <c r="E23" s="80" t="s">
        <v>30</v>
      </c>
      <c r="F23" s="80" t="s">
        <v>32</v>
      </c>
      <c r="G23" s="80" t="s">
        <v>321</v>
      </c>
      <c r="H23" s="80" t="s">
        <v>350</v>
      </c>
      <c r="I23" s="80" t="str">
        <f>IF(ISBLANK(Response!F23),"",Response!F23)</f>
        <v xml:space="preserve">We have a corporate target to be net zero by 2050. We also have corporate mid-term targets to reduce our Scope 1 &amp; 2 emissions within a WB2C pathway by 2030 and an EPC C or above target for all our homes by 2030. </v>
      </c>
    </row>
    <row r="24" spans="1:9" x14ac:dyDescent="0.15">
      <c r="A24" s="80" t="str">
        <f t="shared" si="0"/>
        <v>Midland Heart</v>
      </c>
      <c r="B24" s="80" t="s">
        <v>99</v>
      </c>
      <c r="C24" s="80" t="s">
        <v>3</v>
      </c>
      <c r="D24" s="80" t="s">
        <v>170</v>
      </c>
      <c r="E24" s="80" t="s">
        <v>301</v>
      </c>
      <c r="F24" s="80" t="s">
        <v>169</v>
      </c>
      <c r="G24" s="80" t="s">
        <v>320</v>
      </c>
      <c r="H24" s="80" t="s">
        <v>351</v>
      </c>
      <c r="I24" s="80" t="str">
        <f>IF(ISBLANK(Response!I22),"",Response!I22)</f>
        <v>Yes</v>
      </c>
    </row>
    <row r="25" spans="1:9" x14ac:dyDescent="0.15">
      <c r="A25" s="80" t="str">
        <f t="shared" si="0"/>
        <v>Midland Heart</v>
      </c>
      <c r="B25" s="80" t="s">
        <v>99</v>
      </c>
      <c r="C25" s="80" t="s">
        <v>3</v>
      </c>
      <c r="D25" s="80" t="s">
        <v>279</v>
      </c>
      <c r="E25" s="80" t="s">
        <v>301</v>
      </c>
      <c r="F25" s="80" t="s">
        <v>169</v>
      </c>
      <c r="G25" s="80" t="s">
        <v>321</v>
      </c>
      <c r="H25" s="80" t="s">
        <v>352</v>
      </c>
      <c r="I25" s="80" t="str">
        <f>IF(ISBLANK(Response!I23),"",Response!I23)</f>
        <v xml:space="preserve">Partial - The plan is based on property assets. </v>
      </c>
    </row>
    <row r="26" spans="1:9" x14ac:dyDescent="0.15">
      <c r="A26" s="80" t="str">
        <f t="shared" si="0"/>
        <v>Midland Heart</v>
      </c>
      <c r="B26" s="80" t="s">
        <v>99</v>
      </c>
      <c r="C26" s="80" t="s">
        <v>3</v>
      </c>
      <c r="D26" s="80" t="s">
        <v>231</v>
      </c>
      <c r="E26" s="80" t="s">
        <v>31</v>
      </c>
      <c r="F26" s="80" t="s">
        <v>32</v>
      </c>
      <c r="G26" s="80" t="s">
        <v>320</v>
      </c>
      <c r="H26" s="80" t="s">
        <v>353</v>
      </c>
      <c r="I26" s="80" t="str">
        <f>IF(ISBLANK(Response!F24),"",Response!F24)</f>
        <v>We have increased our spend on energy efficiency measures through major projects, such as SHDF Wave 2 in our homes, heating ventilation and cooling (HVAC) upgrades in our Bath Row head office and fabric improvements at our new West Midlands Hub office.
228 homes uplifted from EPC E-D to C-B through our Social Housing Decarbonisation Fund Wave 2 programme. 
c700 new smart or Automated Meters (AMRs) installed since 2023.
1,260 new energy efficient boilers.
184 electric heating systems, including storage and panel heaters.
408 solar PV arrays on our homes, including in-roof solar PV through our re-roofing programme.
141 properties have received new double-glazed windows.
366 properties have received wall insulation ready triple-glazed windows.
235 insulation top-ups have been completed.
5,901 newly-assessed and registered EPCs have captured the energy efficiency measures installed in our homes as we work towards EPC C by 2030.</v>
      </c>
    </row>
    <row r="27" spans="1:9" x14ac:dyDescent="0.15">
      <c r="A27" s="80" t="str">
        <f t="shared" si="0"/>
        <v>Midland Heart</v>
      </c>
      <c r="B27" s="80" t="s">
        <v>99</v>
      </c>
      <c r="C27" s="80" t="s">
        <v>3</v>
      </c>
      <c r="D27" s="80" t="s">
        <v>232</v>
      </c>
      <c r="E27" s="80" t="s">
        <v>302</v>
      </c>
      <c r="F27" s="80" t="s">
        <v>278</v>
      </c>
      <c r="G27" s="80" t="s">
        <v>320</v>
      </c>
      <c r="H27" s="80" t="s">
        <v>354</v>
      </c>
      <c r="I27" s="89">
        <f>IF(ISBLANK(Response!I24),"",Response!I24)</f>
        <v>1575</v>
      </c>
    </row>
    <row r="28" spans="1:9" x14ac:dyDescent="0.15">
      <c r="A28" s="80" t="str">
        <f t="shared" si="0"/>
        <v>Midland Heart</v>
      </c>
      <c r="B28" s="80" t="s">
        <v>99</v>
      </c>
      <c r="C28" s="80" t="s">
        <v>3</v>
      </c>
      <c r="D28" s="80" t="s">
        <v>233</v>
      </c>
      <c r="E28" s="80" t="s">
        <v>302</v>
      </c>
      <c r="F28" s="80" t="s">
        <v>234</v>
      </c>
      <c r="G28" s="80" t="s">
        <v>321</v>
      </c>
      <c r="H28" s="80" t="s">
        <v>355</v>
      </c>
      <c r="I28" s="88">
        <f>IF(ISBLANK(Response!I25),"",Response!I25)</f>
        <v>0.23987206823027718</v>
      </c>
    </row>
    <row r="29" spans="1:9" x14ac:dyDescent="0.15">
      <c r="A29" s="80" t="str">
        <f t="shared" si="0"/>
        <v>Midland Heart</v>
      </c>
      <c r="B29" s="80" t="s">
        <v>99</v>
      </c>
      <c r="C29" s="80" t="s">
        <v>3</v>
      </c>
      <c r="D29" s="80" t="s">
        <v>236</v>
      </c>
      <c r="E29" s="80" t="s">
        <v>33</v>
      </c>
      <c r="F29" s="80" t="s">
        <v>100</v>
      </c>
      <c r="G29" s="80" t="s">
        <v>320</v>
      </c>
      <c r="H29" s="80" t="s">
        <v>356</v>
      </c>
      <c r="I29" s="82">
        <f>IF(ISBLANK(Response!F26),"",Response!F26)</f>
        <v>4326442.8379525002</v>
      </c>
    </row>
    <row r="30" spans="1:9" x14ac:dyDescent="0.15">
      <c r="A30" s="80" t="str">
        <f t="shared" si="0"/>
        <v>Midland Heart</v>
      </c>
      <c r="B30" s="80" t="s">
        <v>99</v>
      </c>
      <c r="C30" s="80" t="s">
        <v>3</v>
      </c>
      <c r="D30" s="80" t="s">
        <v>236</v>
      </c>
      <c r="E30" s="80" t="s">
        <v>33</v>
      </c>
      <c r="F30" s="80" t="s">
        <v>150</v>
      </c>
      <c r="G30" s="80" t="s">
        <v>321</v>
      </c>
      <c r="H30" s="80" t="s">
        <v>357</v>
      </c>
      <c r="I30" s="82">
        <f>IF(ISBLANK(Response!F27),"",Response!F27)</f>
        <v>3150571.7533359998</v>
      </c>
    </row>
    <row r="31" spans="1:9" x14ac:dyDescent="0.15">
      <c r="A31" s="80" t="str">
        <f t="shared" si="0"/>
        <v>Midland Heart</v>
      </c>
      <c r="B31" s="80" t="s">
        <v>99</v>
      </c>
      <c r="C31" s="80" t="s">
        <v>3</v>
      </c>
      <c r="D31" s="80" t="s">
        <v>236</v>
      </c>
      <c r="E31" s="80" t="s">
        <v>33</v>
      </c>
      <c r="F31" s="80" t="s">
        <v>751</v>
      </c>
      <c r="G31" s="80" t="s">
        <v>691</v>
      </c>
      <c r="H31" s="80" t="s">
        <v>706</v>
      </c>
      <c r="I31" s="82">
        <f>IF(ISBLANK(Response!F28),"",Response!F28)</f>
        <v>29482220.332174521</v>
      </c>
    </row>
    <row r="32" spans="1:9" x14ac:dyDescent="0.15">
      <c r="A32" s="80" t="str">
        <f t="shared" si="0"/>
        <v>Midland Heart</v>
      </c>
      <c r="B32" s="80" t="s">
        <v>99</v>
      </c>
      <c r="C32" s="80" t="s">
        <v>3</v>
      </c>
      <c r="D32" s="80" t="s">
        <v>236</v>
      </c>
      <c r="E32" s="80" t="s">
        <v>33</v>
      </c>
      <c r="F32" s="80" t="s">
        <v>752</v>
      </c>
      <c r="G32" s="80" t="s">
        <v>692</v>
      </c>
      <c r="H32" s="80" t="s">
        <v>707</v>
      </c>
      <c r="I32" s="82" t="str">
        <f>IF(ISBLANK(Response!F29),"",Response!F29)</f>
        <v/>
      </c>
    </row>
    <row r="33" spans="1:9" x14ac:dyDescent="0.15">
      <c r="A33" s="80" t="str">
        <f t="shared" si="0"/>
        <v>Midland Heart</v>
      </c>
      <c r="B33" s="80" t="s">
        <v>99</v>
      </c>
      <c r="C33" s="80" t="s">
        <v>3</v>
      </c>
      <c r="D33" s="80" t="s">
        <v>236</v>
      </c>
      <c r="E33" s="80" t="s">
        <v>33</v>
      </c>
      <c r="F33" s="80" t="s">
        <v>753</v>
      </c>
      <c r="G33" s="80" t="s">
        <v>693</v>
      </c>
      <c r="H33" s="80" t="s">
        <v>708</v>
      </c>
      <c r="I33" s="82" t="str">
        <f>IF(ISBLANK(Response!F30),"",Response!F30)</f>
        <v/>
      </c>
    </row>
    <row r="34" spans="1:9" x14ac:dyDescent="0.15">
      <c r="A34" s="80" t="str">
        <f t="shared" si="0"/>
        <v>Midland Heart</v>
      </c>
      <c r="B34" s="80" t="s">
        <v>99</v>
      </c>
      <c r="C34" s="80" t="s">
        <v>3</v>
      </c>
      <c r="D34" s="80" t="s">
        <v>236</v>
      </c>
      <c r="E34" s="80" t="s">
        <v>33</v>
      </c>
      <c r="F34" s="80" t="s">
        <v>754</v>
      </c>
      <c r="G34" s="80" t="s">
        <v>694</v>
      </c>
      <c r="H34" s="80" t="s">
        <v>709</v>
      </c>
      <c r="I34" s="82">
        <f>IF(ISBLANK(Response!F31),"",Response!F31)</f>
        <v>283788.96873600001</v>
      </c>
    </row>
    <row r="35" spans="1:9" x14ac:dyDescent="0.15">
      <c r="A35" s="80" t="str">
        <f t="shared" si="0"/>
        <v>Midland Heart</v>
      </c>
      <c r="B35" s="80" t="s">
        <v>99</v>
      </c>
      <c r="C35" s="80" t="s">
        <v>3</v>
      </c>
      <c r="D35" s="80" t="s">
        <v>236</v>
      </c>
      <c r="E35" s="80" t="s">
        <v>33</v>
      </c>
      <c r="F35" s="80" t="s">
        <v>755</v>
      </c>
      <c r="G35" s="80" t="s">
        <v>695</v>
      </c>
      <c r="H35" s="80" t="s">
        <v>710</v>
      </c>
      <c r="I35" s="82">
        <f>IF(ISBLANK(Response!F32),"",Response!F32)</f>
        <v>253.25114804999998</v>
      </c>
    </row>
    <row r="36" spans="1:9" x14ac:dyDescent="0.15">
      <c r="A36" s="80" t="str">
        <f t="shared" si="0"/>
        <v>Midland Heart</v>
      </c>
      <c r="B36" s="80" t="s">
        <v>99</v>
      </c>
      <c r="C36" s="80" t="s">
        <v>3</v>
      </c>
      <c r="D36" s="80" t="s">
        <v>236</v>
      </c>
      <c r="E36" s="80" t="s">
        <v>33</v>
      </c>
      <c r="F36" s="80" t="s">
        <v>756</v>
      </c>
      <c r="G36" s="80" t="s">
        <v>696</v>
      </c>
      <c r="H36" s="80" t="s">
        <v>711</v>
      </c>
      <c r="I36" s="82">
        <f>IF(ISBLANK(Response!F33),"",Response!F33)</f>
        <v>225215.63435914001</v>
      </c>
    </row>
    <row r="37" spans="1:9" x14ac:dyDescent="0.15">
      <c r="A37" s="80" t="str">
        <f t="shared" si="0"/>
        <v>Midland Heart</v>
      </c>
      <c r="B37" s="80" t="s">
        <v>99</v>
      </c>
      <c r="C37" s="80" t="s">
        <v>3</v>
      </c>
      <c r="D37" s="80" t="s">
        <v>236</v>
      </c>
      <c r="E37" s="80" t="s">
        <v>33</v>
      </c>
      <c r="F37" s="80" t="s">
        <v>757</v>
      </c>
      <c r="G37" s="80" t="s">
        <v>697</v>
      </c>
      <c r="H37" s="80" t="s">
        <v>712</v>
      </c>
      <c r="I37" s="82">
        <f>IF(ISBLANK(Response!F34),"",Response!F34)</f>
        <v>1019821</v>
      </c>
    </row>
    <row r="38" spans="1:9" x14ac:dyDescent="0.15">
      <c r="A38" s="80" t="str">
        <f t="shared" si="0"/>
        <v>Midland Heart</v>
      </c>
      <c r="B38" s="80" t="s">
        <v>99</v>
      </c>
      <c r="C38" s="80" t="s">
        <v>3</v>
      </c>
      <c r="D38" s="80" t="s">
        <v>236</v>
      </c>
      <c r="E38" s="80" t="s">
        <v>33</v>
      </c>
      <c r="F38" s="80" t="s">
        <v>758</v>
      </c>
      <c r="G38" s="80" t="s">
        <v>698</v>
      </c>
      <c r="H38" s="80" t="s">
        <v>713</v>
      </c>
      <c r="I38" s="82" t="str">
        <f>IF(ISBLANK(Response!F35),"",Response!F35)</f>
        <v/>
      </c>
    </row>
    <row r="39" spans="1:9" x14ac:dyDescent="0.15">
      <c r="A39" s="80" t="str">
        <f t="shared" si="0"/>
        <v>Midland Heart</v>
      </c>
      <c r="B39" s="80" t="s">
        <v>99</v>
      </c>
      <c r="C39" s="80" t="s">
        <v>3</v>
      </c>
      <c r="D39" s="80" t="s">
        <v>236</v>
      </c>
      <c r="E39" s="80" t="s">
        <v>33</v>
      </c>
      <c r="F39" s="80" t="s">
        <v>759</v>
      </c>
      <c r="G39" s="80" t="s">
        <v>699</v>
      </c>
      <c r="H39" s="80" t="s">
        <v>714</v>
      </c>
      <c r="I39" s="82" t="str">
        <f>IF(ISBLANK(Response!F36),"",Response!F36)</f>
        <v/>
      </c>
    </row>
    <row r="40" spans="1:9" x14ac:dyDescent="0.15">
      <c r="A40" s="80" t="str">
        <f t="shared" si="0"/>
        <v>Midland Heart</v>
      </c>
      <c r="B40" s="80" t="s">
        <v>99</v>
      </c>
      <c r="C40" s="80" t="s">
        <v>3</v>
      </c>
      <c r="D40" s="80" t="s">
        <v>236</v>
      </c>
      <c r="E40" s="80" t="s">
        <v>33</v>
      </c>
      <c r="F40" s="80" t="s">
        <v>760</v>
      </c>
      <c r="G40" s="80" t="s">
        <v>700</v>
      </c>
      <c r="H40" s="80" t="s">
        <v>715</v>
      </c>
      <c r="I40" s="82" t="str">
        <f>IF(ISBLANK(Response!F37),"",Response!F37)</f>
        <v/>
      </c>
    </row>
    <row r="41" spans="1:9" x14ac:dyDescent="0.15">
      <c r="A41" s="80" t="str">
        <f t="shared" si="0"/>
        <v>Midland Heart</v>
      </c>
      <c r="B41" s="80" t="s">
        <v>99</v>
      </c>
      <c r="C41" s="80" t="s">
        <v>3</v>
      </c>
      <c r="D41" s="80" t="s">
        <v>236</v>
      </c>
      <c r="E41" s="80" t="s">
        <v>33</v>
      </c>
      <c r="F41" s="80" t="s">
        <v>761</v>
      </c>
      <c r="G41" s="80" t="s">
        <v>701</v>
      </c>
      <c r="H41" s="80" t="s">
        <v>716</v>
      </c>
      <c r="I41" s="82" t="str">
        <f>IF(ISBLANK(Response!F38),"",Response!F38)</f>
        <v/>
      </c>
    </row>
    <row r="42" spans="1:9" x14ac:dyDescent="0.15">
      <c r="A42" s="80" t="str">
        <f t="shared" si="0"/>
        <v>Midland Heart</v>
      </c>
      <c r="B42" s="80" t="s">
        <v>99</v>
      </c>
      <c r="C42" s="80" t="s">
        <v>3</v>
      </c>
      <c r="D42" s="80" t="s">
        <v>236</v>
      </c>
      <c r="E42" s="80" t="s">
        <v>33</v>
      </c>
      <c r="F42" s="80" t="s">
        <v>762</v>
      </c>
      <c r="G42" s="80" t="s">
        <v>702</v>
      </c>
      <c r="H42" s="80" t="s">
        <v>717</v>
      </c>
      <c r="I42" s="82" t="str">
        <f>IF(ISBLANK(Response!F39),"",Response!F39)</f>
        <v/>
      </c>
    </row>
    <row r="43" spans="1:9" x14ac:dyDescent="0.15">
      <c r="A43" s="80" t="str">
        <f t="shared" si="0"/>
        <v>Midland Heart</v>
      </c>
      <c r="B43" s="80" t="s">
        <v>99</v>
      </c>
      <c r="C43" s="80" t="s">
        <v>3</v>
      </c>
      <c r="D43" s="80" t="s">
        <v>236</v>
      </c>
      <c r="E43" s="80" t="s">
        <v>33</v>
      </c>
      <c r="F43" s="80" t="s">
        <v>763</v>
      </c>
      <c r="G43" s="80" t="s">
        <v>703</v>
      </c>
      <c r="H43" s="80" t="s">
        <v>718</v>
      </c>
      <c r="I43" s="82">
        <f>IF(ISBLANK(Response!F40),"",Response!F40)</f>
        <v>65474217</v>
      </c>
    </row>
    <row r="44" spans="1:9" x14ac:dyDescent="0.15">
      <c r="A44" s="80" t="str">
        <f t="shared" si="0"/>
        <v>Midland Heart</v>
      </c>
      <c r="B44" s="80" t="s">
        <v>99</v>
      </c>
      <c r="C44" s="80" t="s">
        <v>3</v>
      </c>
      <c r="D44" s="80" t="s">
        <v>236</v>
      </c>
      <c r="E44" s="80" t="s">
        <v>33</v>
      </c>
      <c r="F44" s="80" t="s">
        <v>764</v>
      </c>
      <c r="G44" s="80" t="s">
        <v>704</v>
      </c>
      <c r="H44" s="80" t="s">
        <v>719</v>
      </c>
      <c r="I44" s="82" t="str">
        <f>IF(ISBLANK(Response!F41),"",Response!F41)</f>
        <v/>
      </c>
    </row>
    <row r="45" spans="1:9" x14ac:dyDescent="0.15">
      <c r="A45" s="80" t="str">
        <f t="shared" si="0"/>
        <v>Midland Heart</v>
      </c>
      <c r="B45" s="80" t="s">
        <v>99</v>
      </c>
      <c r="C45" s="80" t="s">
        <v>3</v>
      </c>
      <c r="D45" s="80" t="s">
        <v>236</v>
      </c>
      <c r="E45" s="80" t="s">
        <v>33</v>
      </c>
      <c r="F45" s="80" t="s">
        <v>765</v>
      </c>
      <c r="G45" s="80" t="s">
        <v>705</v>
      </c>
      <c r="H45" s="80" t="s">
        <v>720</v>
      </c>
      <c r="I45" s="82" t="str">
        <f>IF(ISBLANK(Response!F42),"",Response!F42)</f>
        <v/>
      </c>
    </row>
    <row r="46" spans="1:9" x14ac:dyDescent="0.15">
      <c r="A46" s="80" t="str">
        <f t="shared" si="0"/>
        <v>Midland Heart</v>
      </c>
      <c r="B46" s="80" t="s">
        <v>99</v>
      </c>
      <c r="C46" s="80" t="s">
        <v>3</v>
      </c>
      <c r="D46" s="80" t="s">
        <v>236</v>
      </c>
      <c r="E46" s="80" t="s">
        <v>33</v>
      </c>
      <c r="F46" s="80" t="s">
        <v>101</v>
      </c>
      <c r="G46" s="80" t="s">
        <v>323</v>
      </c>
      <c r="H46" s="80" t="s">
        <v>358</v>
      </c>
      <c r="I46" s="82">
        <f>IF(ISBLANK(Response!F43),"",Response!F43)</f>
        <v>103962530.77770621</v>
      </c>
    </row>
    <row r="47" spans="1:9" x14ac:dyDescent="0.15">
      <c r="A47" s="80" t="str">
        <f t="shared" si="0"/>
        <v>Midland Heart</v>
      </c>
      <c r="B47" s="80" t="s">
        <v>99</v>
      </c>
      <c r="C47" s="80" t="s">
        <v>3</v>
      </c>
      <c r="D47" s="80" t="s">
        <v>236</v>
      </c>
      <c r="E47" s="80" t="s">
        <v>33</v>
      </c>
      <c r="F47" s="80" t="s">
        <v>171</v>
      </c>
      <c r="G47" s="80" t="s">
        <v>324</v>
      </c>
      <c r="H47" s="80" t="s">
        <v>359</v>
      </c>
      <c r="I47" s="82">
        <f>IF(ISBLANK(Response!F44),"",Response!F44)</f>
        <v>125.71752304156739</v>
      </c>
    </row>
    <row r="48" spans="1:9" x14ac:dyDescent="0.15">
      <c r="A48" s="80" t="str">
        <f t="shared" si="0"/>
        <v>Midland Heart</v>
      </c>
      <c r="B48" s="80" t="s">
        <v>99</v>
      </c>
      <c r="C48" s="80" t="s">
        <v>3</v>
      </c>
      <c r="D48" s="80" t="s">
        <v>236</v>
      </c>
      <c r="E48" s="80" t="s">
        <v>33</v>
      </c>
      <c r="F48" s="80" t="s">
        <v>172</v>
      </c>
      <c r="G48" s="80" t="s">
        <v>325</v>
      </c>
      <c r="H48" s="80" t="s">
        <v>360</v>
      </c>
      <c r="I48" s="82">
        <f>IF(ISBLANK(Response!F45),"",Response!F45)</f>
        <v>91.549129811588301</v>
      </c>
    </row>
    <row r="49" spans="1:9" x14ac:dyDescent="0.15">
      <c r="A49" s="80" t="str">
        <f t="shared" si="0"/>
        <v>Midland Heart</v>
      </c>
      <c r="B49" s="80" t="s">
        <v>99</v>
      </c>
      <c r="C49" s="80" t="s">
        <v>3</v>
      </c>
      <c r="D49" s="80" t="s">
        <v>236</v>
      </c>
      <c r="E49" s="80" t="s">
        <v>33</v>
      </c>
      <c r="F49" s="80" t="s">
        <v>766</v>
      </c>
      <c r="G49" s="80" t="s">
        <v>721</v>
      </c>
      <c r="H49" s="80" t="s">
        <v>736</v>
      </c>
      <c r="I49" s="82">
        <f>IF(ISBLANK(Response!F46),"",Response!F46)</f>
        <v>856.69263474674608</v>
      </c>
    </row>
    <row r="50" spans="1:9" x14ac:dyDescent="0.15">
      <c r="A50" s="80" t="str">
        <f t="shared" si="0"/>
        <v>Midland Heart</v>
      </c>
      <c r="B50" s="80" t="s">
        <v>99</v>
      </c>
      <c r="C50" s="80" t="s">
        <v>3</v>
      </c>
      <c r="D50" s="80" t="s">
        <v>236</v>
      </c>
      <c r="E50" s="80" t="s">
        <v>33</v>
      </c>
      <c r="F50" s="80" t="s">
        <v>767</v>
      </c>
      <c r="G50" s="80" t="s">
        <v>722</v>
      </c>
      <c r="H50" s="80" t="s">
        <v>737</v>
      </c>
      <c r="I50" s="82">
        <f>IF(ISBLANK(Response!F47),"",Response!F47)</f>
        <v>0</v>
      </c>
    </row>
    <row r="51" spans="1:9" x14ac:dyDescent="0.15">
      <c r="A51" s="80" t="str">
        <f t="shared" si="0"/>
        <v>Midland Heart</v>
      </c>
      <c r="B51" s="80" t="s">
        <v>99</v>
      </c>
      <c r="C51" s="80" t="s">
        <v>3</v>
      </c>
      <c r="D51" s="80" t="s">
        <v>236</v>
      </c>
      <c r="E51" s="80" t="s">
        <v>33</v>
      </c>
      <c r="F51" s="80" t="s">
        <v>768</v>
      </c>
      <c r="G51" s="80" t="s">
        <v>723</v>
      </c>
      <c r="H51" s="80" t="s">
        <v>738</v>
      </c>
      <c r="I51" s="82">
        <f>IF(ISBLANK(Response!F48),"",Response!F48)</f>
        <v>0</v>
      </c>
    </row>
    <row r="52" spans="1:9" x14ac:dyDescent="0.15">
      <c r="A52" s="80" t="str">
        <f t="shared" si="0"/>
        <v>Midland Heart</v>
      </c>
      <c r="B52" s="80" t="s">
        <v>99</v>
      </c>
      <c r="C52" s="80" t="s">
        <v>3</v>
      </c>
      <c r="D52" s="80" t="s">
        <v>236</v>
      </c>
      <c r="E52" s="80" t="s">
        <v>33</v>
      </c>
      <c r="F52" s="80" t="s">
        <v>769</v>
      </c>
      <c r="G52" s="80" t="s">
        <v>724</v>
      </c>
      <c r="H52" s="80" t="s">
        <v>739</v>
      </c>
      <c r="I52" s="82">
        <f>IF(ISBLANK(Response!F49),"",Response!F49)</f>
        <v>8.2463232619282856</v>
      </c>
    </row>
    <row r="53" spans="1:9" x14ac:dyDescent="0.15">
      <c r="A53" s="80" t="str">
        <f t="shared" si="0"/>
        <v>Midland Heart</v>
      </c>
      <c r="B53" s="80" t="s">
        <v>99</v>
      </c>
      <c r="C53" s="80" t="s">
        <v>3</v>
      </c>
      <c r="D53" s="80" t="s">
        <v>236</v>
      </c>
      <c r="E53" s="80" t="s">
        <v>33</v>
      </c>
      <c r="F53" s="80" t="s">
        <v>770</v>
      </c>
      <c r="G53" s="80" t="s">
        <v>725</v>
      </c>
      <c r="H53" s="80" t="s">
        <v>740</v>
      </c>
      <c r="I53" s="82">
        <f>IF(ISBLANK(Response!F50),"",Response!F50)</f>
        <v>7.3589570538153074E-3</v>
      </c>
    </row>
    <row r="54" spans="1:9" x14ac:dyDescent="0.15">
      <c r="A54" s="80" t="str">
        <f t="shared" si="0"/>
        <v>Midland Heart</v>
      </c>
      <c r="B54" s="80" t="s">
        <v>99</v>
      </c>
      <c r="C54" s="80" t="s">
        <v>3</v>
      </c>
      <c r="D54" s="80" t="s">
        <v>236</v>
      </c>
      <c r="E54" s="80" t="s">
        <v>33</v>
      </c>
      <c r="F54" s="80" t="s">
        <v>771</v>
      </c>
      <c r="G54" s="80" t="s">
        <v>726</v>
      </c>
      <c r="H54" s="80" t="s">
        <v>741</v>
      </c>
      <c r="I54" s="82">
        <f>IF(ISBLANK(Response!F51),"",Response!F51)</f>
        <v>6.5443027360707857</v>
      </c>
    </row>
    <row r="55" spans="1:9" x14ac:dyDescent="0.15">
      <c r="A55" s="80" t="str">
        <f t="shared" si="0"/>
        <v>Midland Heart</v>
      </c>
      <c r="B55" s="80" t="s">
        <v>99</v>
      </c>
      <c r="C55" s="80" t="s">
        <v>3</v>
      </c>
      <c r="D55" s="80" t="s">
        <v>236</v>
      </c>
      <c r="E55" s="80" t="s">
        <v>33</v>
      </c>
      <c r="F55" s="80" t="s">
        <v>772</v>
      </c>
      <c r="G55" s="80" t="s">
        <v>727</v>
      </c>
      <c r="H55" s="80" t="s">
        <v>742</v>
      </c>
      <c r="I55" s="82">
        <f>IF(ISBLANK(Response!F52),"",Response!F52)</f>
        <v>29.633898994595224</v>
      </c>
    </row>
    <row r="56" spans="1:9" x14ac:dyDescent="0.15">
      <c r="A56" s="80" t="str">
        <f t="shared" si="0"/>
        <v>Midland Heart</v>
      </c>
      <c r="B56" s="80" t="s">
        <v>99</v>
      </c>
      <c r="C56" s="80" t="s">
        <v>3</v>
      </c>
      <c r="D56" s="80" t="s">
        <v>236</v>
      </c>
      <c r="E56" s="80" t="s">
        <v>33</v>
      </c>
      <c r="F56" s="80" t="s">
        <v>773</v>
      </c>
      <c r="G56" s="80" t="s">
        <v>728</v>
      </c>
      <c r="H56" s="80" t="s">
        <v>743</v>
      </c>
      <c r="I56" s="82">
        <f>IF(ISBLANK(Response!F53),"",Response!F53)</f>
        <v>0</v>
      </c>
    </row>
    <row r="57" spans="1:9" x14ac:dyDescent="0.15">
      <c r="A57" s="80" t="str">
        <f t="shared" si="0"/>
        <v>Midland Heart</v>
      </c>
      <c r="B57" s="80" t="s">
        <v>99</v>
      </c>
      <c r="C57" s="80" t="s">
        <v>3</v>
      </c>
      <c r="D57" s="80" t="s">
        <v>236</v>
      </c>
      <c r="E57" s="80" t="s">
        <v>33</v>
      </c>
      <c r="F57" s="80" t="s">
        <v>774</v>
      </c>
      <c r="G57" s="80" t="s">
        <v>729</v>
      </c>
      <c r="H57" s="80" t="s">
        <v>744</v>
      </c>
      <c r="I57" s="82">
        <f>IF(ISBLANK(Response!F54),"",Response!F54)</f>
        <v>0</v>
      </c>
    </row>
    <row r="58" spans="1:9" x14ac:dyDescent="0.15">
      <c r="A58" s="80" t="str">
        <f t="shared" si="0"/>
        <v>Midland Heart</v>
      </c>
      <c r="B58" s="80" t="s">
        <v>99</v>
      </c>
      <c r="C58" s="80" t="s">
        <v>3</v>
      </c>
      <c r="D58" s="80" t="s">
        <v>236</v>
      </c>
      <c r="E58" s="80" t="s">
        <v>33</v>
      </c>
      <c r="F58" s="80" t="s">
        <v>775</v>
      </c>
      <c r="G58" s="80" t="s">
        <v>730</v>
      </c>
      <c r="H58" s="80" t="s">
        <v>745</v>
      </c>
      <c r="I58" s="82">
        <f>IF(ISBLANK(Response!F55),"",Response!F55)</f>
        <v>0</v>
      </c>
    </row>
    <row r="59" spans="1:9" x14ac:dyDescent="0.15">
      <c r="A59" s="80" t="str">
        <f t="shared" si="0"/>
        <v>Midland Heart</v>
      </c>
      <c r="B59" s="80" t="s">
        <v>99</v>
      </c>
      <c r="C59" s="80" t="s">
        <v>3</v>
      </c>
      <c r="D59" s="80" t="s">
        <v>236</v>
      </c>
      <c r="E59" s="80" t="s">
        <v>33</v>
      </c>
      <c r="F59" s="80" t="s">
        <v>776</v>
      </c>
      <c r="G59" s="80" t="s">
        <v>731</v>
      </c>
      <c r="H59" s="80" t="s">
        <v>746</v>
      </c>
      <c r="I59" s="82">
        <f>IF(ISBLANK(Response!F56),"",Response!F56)</f>
        <v>0</v>
      </c>
    </row>
    <row r="60" spans="1:9" x14ac:dyDescent="0.15">
      <c r="A60" s="80" t="str">
        <f t="shared" si="0"/>
        <v>Midland Heart</v>
      </c>
      <c r="B60" s="80" t="s">
        <v>99</v>
      </c>
      <c r="C60" s="80" t="s">
        <v>3</v>
      </c>
      <c r="D60" s="80" t="s">
        <v>236</v>
      </c>
      <c r="E60" s="80" t="s">
        <v>33</v>
      </c>
      <c r="F60" s="80" t="s">
        <v>777</v>
      </c>
      <c r="G60" s="80" t="s">
        <v>732</v>
      </c>
      <c r="H60" s="80" t="s">
        <v>747</v>
      </c>
      <c r="I60" s="82">
        <f>IF(ISBLANK(Response!F57),"",Response!F57)</f>
        <v>0</v>
      </c>
    </row>
    <row r="61" spans="1:9" x14ac:dyDescent="0.15">
      <c r="A61" s="80" t="str">
        <f t="shared" si="0"/>
        <v>Midland Heart</v>
      </c>
      <c r="B61" s="80" t="s">
        <v>99</v>
      </c>
      <c r="C61" s="80" t="s">
        <v>3</v>
      </c>
      <c r="D61" s="80" t="s">
        <v>236</v>
      </c>
      <c r="E61" s="80" t="s">
        <v>33</v>
      </c>
      <c r="F61" s="80" t="s">
        <v>778</v>
      </c>
      <c r="G61" s="80" t="s">
        <v>733</v>
      </c>
      <c r="H61" s="80" t="s">
        <v>748</v>
      </c>
      <c r="I61" s="82">
        <f>IF(ISBLANK(Response!F58),"",Response!F58)</f>
        <v>1902.5459696635091</v>
      </c>
    </row>
    <row r="62" spans="1:9" x14ac:dyDescent="0.15">
      <c r="A62" s="80" t="str">
        <f t="shared" si="0"/>
        <v>Midland Heart</v>
      </c>
      <c r="B62" s="80" t="s">
        <v>99</v>
      </c>
      <c r="C62" s="80" t="s">
        <v>3</v>
      </c>
      <c r="D62" s="80" t="s">
        <v>236</v>
      </c>
      <c r="E62" s="80" t="s">
        <v>33</v>
      </c>
      <c r="F62" s="80" t="s">
        <v>779</v>
      </c>
      <c r="G62" s="80" t="s">
        <v>734</v>
      </c>
      <c r="H62" s="80" t="s">
        <v>749</v>
      </c>
      <c r="I62" s="82">
        <f>IF(ISBLANK(Response!F59),"",Response!F59)</f>
        <v>0</v>
      </c>
    </row>
    <row r="63" spans="1:9" x14ac:dyDescent="0.15">
      <c r="A63" s="80" t="str">
        <f t="shared" si="0"/>
        <v>Midland Heart</v>
      </c>
      <c r="B63" s="80" t="s">
        <v>99</v>
      </c>
      <c r="C63" s="80" t="s">
        <v>3</v>
      </c>
      <c r="D63" s="80" t="s">
        <v>236</v>
      </c>
      <c r="E63" s="80" t="s">
        <v>33</v>
      </c>
      <c r="F63" s="80" t="s">
        <v>780</v>
      </c>
      <c r="G63" s="80" t="s">
        <v>735</v>
      </c>
      <c r="H63" s="80" t="s">
        <v>750</v>
      </c>
      <c r="I63" s="82">
        <f>IF(ISBLANK(Response!F60),"",Response!F60)</f>
        <v>0</v>
      </c>
    </row>
    <row r="64" spans="1:9" x14ac:dyDescent="0.15">
      <c r="A64" s="80" t="str">
        <f t="shared" si="0"/>
        <v>Midland Heart</v>
      </c>
      <c r="B64" s="80" t="s">
        <v>99</v>
      </c>
      <c r="C64" s="80" t="s">
        <v>3</v>
      </c>
      <c r="D64" s="80" t="s">
        <v>236</v>
      </c>
      <c r="E64" s="80" t="s">
        <v>33</v>
      </c>
      <c r="F64" s="80" t="s">
        <v>173</v>
      </c>
      <c r="G64" s="80" t="s">
        <v>327</v>
      </c>
      <c r="H64" s="80" t="s">
        <v>361</v>
      </c>
      <c r="I64" s="82">
        <f>IF(ISBLANK(Response!F61),"",Response!F61)</f>
        <v>3020.937141213059</v>
      </c>
    </row>
    <row r="65" spans="1:9" x14ac:dyDescent="0.15">
      <c r="A65" s="80" t="str">
        <f t="shared" si="0"/>
        <v>Midland Heart</v>
      </c>
      <c r="B65" s="80" t="s">
        <v>99</v>
      </c>
      <c r="C65" s="80" t="s">
        <v>3</v>
      </c>
      <c r="D65" s="80" t="s">
        <v>236</v>
      </c>
      <c r="E65" s="80" t="s">
        <v>33</v>
      </c>
      <c r="F65" s="80" t="s">
        <v>235</v>
      </c>
      <c r="G65" s="80" t="s">
        <v>328</v>
      </c>
      <c r="H65" s="80" t="s">
        <v>362</v>
      </c>
      <c r="I65" s="83" t="str">
        <f>IF(ISBLANK(Response!F62),"",Response!F62)</f>
        <v>NA</v>
      </c>
    </row>
    <row r="66" spans="1:9" x14ac:dyDescent="0.15">
      <c r="A66" s="80" t="str">
        <f t="shared" si="0"/>
        <v>Midland Heart</v>
      </c>
      <c r="B66" s="80" t="s">
        <v>99</v>
      </c>
      <c r="C66" s="80" t="s">
        <v>3</v>
      </c>
      <c r="D66" s="80" t="s">
        <v>176</v>
      </c>
      <c r="E66" s="80" t="s">
        <v>303</v>
      </c>
      <c r="F66" s="80" t="s">
        <v>169</v>
      </c>
      <c r="G66" s="80" t="s">
        <v>320</v>
      </c>
      <c r="H66" s="80" t="s">
        <v>363</v>
      </c>
      <c r="I66" s="80" t="str">
        <f>IF(ISBLANK(Response!I26),"",Response!I26)</f>
        <v>Yes</v>
      </c>
    </row>
    <row r="67" spans="1:9" x14ac:dyDescent="0.15">
      <c r="A67" s="80" t="str">
        <f t="shared" si="0"/>
        <v>Midland Heart</v>
      </c>
      <c r="B67" s="80" t="s">
        <v>99</v>
      </c>
      <c r="C67" s="80" t="s">
        <v>3</v>
      </c>
      <c r="D67" s="80" t="s">
        <v>175</v>
      </c>
      <c r="E67" s="80" t="s">
        <v>303</v>
      </c>
      <c r="F67" s="80" t="s">
        <v>237</v>
      </c>
      <c r="G67" s="80" t="s">
        <v>321</v>
      </c>
      <c r="H67" s="80" t="s">
        <v>364</v>
      </c>
      <c r="I67" s="80">
        <f>IF(ISBLANK(Response!I27),"",Response!I27)</f>
        <v>222.83</v>
      </c>
    </row>
    <row r="68" spans="1:9" x14ac:dyDescent="0.15">
      <c r="A68" s="80" t="str">
        <f t="shared" si="0"/>
        <v>Midland Heart</v>
      </c>
      <c r="B68" s="80" t="s">
        <v>99</v>
      </c>
      <c r="C68" s="80" t="s">
        <v>3</v>
      </c>
      <c r="D68" s="80" t="s">
        <v>177</v>
      </c>
      <c r="E68" s="80" t="s">
        <v>35</v>
      </c>
      <c r="F68" s="80" t="s">
        <v>32</v>
      </c>
      <c r="G68" s="80" t="s">
        <v>320</v>
      </c>
      <c r="H68" s="80" t="s">
        <v>365</v>
      </c>
      <c r="I68" s="80" t="str">
        <f>IF(ISBLANK(Response!F63),"",Response!F63)</f>
        <v>Our Risk Management Policy defines our framework for identifying and managing strategic and operational risks. The Board, along with the Audit and Risk Committee, oversee our strategic risks quarterly and this includes reviewing our transitional risk around decarbonisation and emerging risks such as increasing severe weather events and key policy change. 
Physical climate change risk from pluvial and fluvial flooding and overheating is regularly assessed through our relationship with Insurers and SHIFT environmental consultancy. This year we recorded that 4% of our properties are at medium to high risk of pluvial and fluvial flooding and, according to SHIFT analysis, 12% are at medium to high risk of overheating.
Mitigation actions for physical climate change risk include measures within our New Build, Property Investment and Repairs programmes. For example, we are:
•	Listening to our tenants’ comfort levels through specialist engagement and tenant satisfaction measures (TSMs)
•	Installing temperature controls and ventilation systems to increase air flow and reduce the build-up of heat
•	Updating specifications for kitchens and bathrooms to ensure that water use devices going into our homes are new and efficient, reducing water use and tenant bills
•	Installing, where required, Sustainable Urban Drainage (SUDs) to manage surface water in our new build schemes</v>
      </c>
    </row>
    <row r="69" spans="1:9" x14ac:dyDescent="0.15">
      <c r="A69" s="80" t="str">
        <f t="shared" si="0"/>
        <v>Midland Heart</v>
      </c>
      <c r="B69" s="80" t="s">
        <v>14</v>
      </c>
      <c r="C69" s="80" t="s">
        <v>85</v>
      </c>
      <c r="D69" s="80" t="s">
        <v>238</v>
      </c>
      <c r="E69" s="80" t="s">
        <v>36</v>
      </c>
      <c r="F69" s="80" t="s">
        <v>32</v>
      </c>
      <c r="G69" s="80" t="s">
        <v>320</v>
      </c>
      <c r="H69" s="80" t="s">
        <v>366</v>
      </c>
      <c r="I69" s="80" t="str">
        <f>IF(ISBLANK(Response!F65),"",Response!F65)</f>
        <v>Our communal green space is three times the size of Hyde Park in London. However, these spaces are made up of an urban mix of hard standing, small areas of grasses and shrubs at far less than 1 hectare each. This means we need to balance supporting local nature with making quality spaces that our tenants can access safely. 
Our green spaces pilot focused on making subtle changes to some of our communal green spaces to improve their look and feel through nature friendly enhancements. The enhancements included wildflower meadow seeding, native shrub planting and bird box installation.
The pilot had mixed results and feedback from tenants. These are learnings that we will take into our Grounds Maintenance contract specifications, localised investment activities and Biodiversity Net Gain (BNG) in new build developments to ensure tenants are satisfied with our communal spaces and how they are managed.
Our new build BNG policy states that we will comply with the 10% target where applicable. We will always try to maximise onsite BNG and then target local credits should that not be possible, ensuring that our tenants and communities always benefit from our investment in new homes.</v>
      </c>
    </row>
    <row r="70" spans="1:9" x14ac:dyDescent="0.15">
      <c r="A70" s="80" t="str">
        <f t="shared" si="0"/>
        <v>Midland Heart</v>
      </c>
      <c r="B70" s="80" t="s">
        <v>14</v>
      </c>
      <c r="C70" s="80" t="s">
        <v>85</v>
      </c>
      <c r="D70" s="80" t="s">
        <v>239</v>
      </c>
      <c r="E70" s="80" t="s">
        <v>304</v>
      </c>
      <c r="F70" s="80" t="s">
        <v>212</v>
      </c>
      <c r="G70" s="80" t="s">
        <v>320</v>
      </c>
      <c r="H70" s="80" t="s">
        <v>367</v>
      </c>
      <c r="I70" s="88" t="str">
        <f>IF(ISBLANK(Response!I65),"",Response!I65)</f>
        <v>NA</v>
      </c>
    </row>
    <row r="71" spans="1:9" x14ac:dyDescent="0.15">
      <c r="A71" s="80" t="str">
        <f t="shared" si="0"/>
        <v>Midland Heart</v>
      </c>
      <c r="B71" s="80" t="s">
        <v>14</v>
      </c>
      <c r="C71" s="80" t="s">
        <v>85</v>
      </c>
      <c r="D71" s="80" t="s">
        <v>242</v>
      </c>
      <c r="E71" s="80" t="s">
        <v>304</v>
      </c>
      <c r="F71" s="80" t="s">
        <v>276</v>
      </c>
      <c r="G71" s="80" t="s">
        <v>321</v>
      </c>
      <c r="H71" s="80" t="s">
        <v>368</v>
      </c>
      <c r="I71" s="88" t="str">
        <f>IF(ISBLANK(Response!I66),"",Response!I66)</f>
        <v>NA</v>
      </c>
    </row>
    <row r="72" spans="1:9" x14ac:dyDescent="0.15">
      <c r="A72" s="80" t="str">
        <f t="shared" si="0"/>
        <v>Midland Heart</v>
      </c>
      <c r="B72" s="80" t="s">
        <v>14</v>
      </c>
      <c r="C72" s="80" t="s">
        <v>85</v>
      </c>
      <c r="D72" s="80" t="s">
        <v>242</v>
      </c>
      <c r="E72" s="80" t="s">
        <v>304</v>
      </c>
      <c r="F72" s="80" t="s">
        <v>277</v>
      </c>
      <c r="G72" s="80" t="s">
        <v>322</v>
      </c>
      <c r="H72" s="80" t="s">
        <v>369</v>
      </c>
      <c r="I72" s="88">
        <f>IF(ISBLANK(Response!I67),"",Response!I67)</f>
        <v>0.1</v>
      </c>
    </row>
    <row r="73" spans="1:9" x14ac:dyDescent="0.15">
      <c r="A73" s="80" t="str">
        <f t="shared" si="0"/>
        <v>Midland Heart</v>
      </c>
      <c r="B73" s="80" t="s">
        <v>14</v>
      </c>
      <c r="C73" s="80" t="s">
        <v>85</v>
      </c>
      <c r="D73" s="80" t="s">
        <v>241</v>
      </c>
      <c r="E73" s="80" t="s">
        <v>304</v>
      </c>
      <c r="F73" s="80" t="s">
        <v>102</v>
      </c>
      <c r="G73" s="80" t="s">
        <v>323</v>
      </c>
      <c r="H73" s="80" t="s">
        <v>370</v>
      </c>
      <c r="I73" s="80" t="str">
        <f>IF(ISBLANK(Response!I68),"",Response!I68)</f>
        <v>No</v>
      </c>
    </row>
    <row r="74" spans="1:9" x14ac:dyDescent="0.15">
      <c r="A74" s="80" t="str">
        <f t="shared" si="0"/>
        <v>Midland Heart</v>
      </c>
      <c r="B74" s="80" t="s">
        <v>14</v>
      </c>
      <c r="C74" s="80" t="s">
        <v>85</v>
      </c>
      <c r="D74" s="80" t="s">
        <v>241</v>
      </c>
      <c r="E74" s="80" t="s">
        <v>304</v>
      </c>
      <c r="F74" s="80" t="s">
        <v>32</v>
      </c>
      <c r="G74" s="80" t="s">
        <v>324</v>
      </c>
      <c r="H74" s="80" t="s">
        <v>371</v>
      </c>
      <c r="I74" s="80" t="str">
        <f>IF(ISBLANK(Response!I69),"",Response!I69)</f>
        <v>Our new build BNG policy states that we will comply with the 10% target where applicable. We will always try to maximise onsite BNG and then target local credits should that not be possible. Ensuring that our tenants and communities always benefit from our investment in new homes.</v>
      </c>
    </row>
    <row r="75" spans="1:9" x14ac:dyDescent="0.15">
      <c r="A75" s="80" t="str">
        <f t="shared" si="0"/>
        <v>Midland Heart</v>
      </c>
      <c r="B75" s="80" t="s">
        <v>14</v>
      </c>
      <c r="C75" s="80" t="s">
        <v>85</v>
      </c>
      <c r="D75" s="80" t="s">
        <v>178</v>
      </c>
      <c r="E75" s="80" t="s">
        <v>37</v>
      </c>
      <c r="F75" s="80" t="s">
        <v>102</v>
      </c>
      <c r="G75" s="80" t="s">
        <v>320</v>
      </c>
      <c r="H75" s="80" t="s">
        <v>372</v>
      </c>
      <c r="I75" s="80" t="str">
        <f>IF(ISBLANK(Response!F70),"",Response!F70)</f>
        <v>Yes</v>
      </c>
    </row>
    <row r="76" spans="1:9" x14ac:dyDescent="0.15">
      <c r="A76" s="80" t="str">
        <f t="shared" si="0"/>
        <v>Midland Heart</v>
      </c>
      <c r="B76" s="80" t="s">
        <v>14</v>
      </c>
      <c r="C76" s="80" t="s">
        <v>85</v>
      </c>
      <c r="D76" s="80" t="s">
        <v>178</v>
      </c>
      <c r="E76" s="80" t="s">
        <v>37</v>
      </c>
      <c r="F76" s="80" t="s">
        <v>32</v>
      </c>
      <c r="G76" s="80" t="s">
        <v>321</v>
      </c>
      <c r="H76" s="80" t="s">
        <v>373</v>
      </c>
      <c r="I76" s="80" t="str">
        <f>IF(ISBLANK(Response!F71),"",Response!F71)</f>
        <v xml:space="preserve">We work with suppliers to identify and reduce the number of materials and substances that could be harmful to the environment. Our strict COSHH measures ensure that environment risks are managed effectively. We regularly review risk assessments to check their validity and apply suitable and sufficient controls before, during and after the use of harmful substances such as cleaning chemical, solvents and other substances.  </v>
      </c>
    </row>
    <row r="77" spans="1:9" x14ac:dyDescent="0.15">
      <c r="A77" s="80" t="str">
        <f t="shared" si="0"/>
        <v>Midland Heart</v>
      </c>
      <c r="B77" s="80" t="s">
        <v>16</v>
      </c>
      <c r="C77" s="80" t="s">
        <v>7</v>
      </c>
      <c r="D77" s="80" t="s">
        <v>179</v>
      </c>
      <c r="E77" s="80" t="s">
        <v>38</v>
      </c>
      <c r="F77" s="80" t="s">
        <v>102</v>
      </c>
      <c r="G77" s="80" t="s">
        <v>320</v>
      </c>
      <c r="H77" s="80" t="s">
        <v>379</v>
      </c>
      <c r="I77" s="80" t="str">
        <f>IF(ISBLANK(Response!F73),"",Response!F73)</f>
        <v>No, but planning to develop one</v>
      </c>
    </row>
    <row r="78" spans="1:9" x14ac:dyDescent="0.15">
      <c r="A78" s="80" t="str">
        <f t="shared" si="0"/>
        <v>Midland Heart</v>
      </c>
      <c r="B78" s="80" t="s">
        <v>16</v>
      </c>
      <c r="C78" s="80" t="s">
        <v>7</v>
      </c>
      <c r="D78" s="80" t="s">
        <v>179</v>
      </c>
      <c r="E78" s="80" t="s">
        <v>38</v>
      </c>
      <c r="F78" s="80" t="s">
        <v>32</v>
      </c>
      <c r="G78" s="80" t="s">
        <v>321</v>
      </c>
      <c r="H78" s="80" t="s">
        <v>380</v>
      </c>
      <c r="I78" s="80" t="str">
        <f>IF(ISBLANK(Response!F74),"",Response!F74)</f>
        <v>The Sustainable Procurement Framework (SPF) embeds our strategic commitments to environmental and social sustainability in all key tenders and contract management. The SPF is designed to increase the transparency of supplier sustainability performance data and risk management, enhance our ESG reporting, promote opportunities for collaboration and help deliver value for money. 
A core target of our Facilities &amp; Offices Environment &amp; Sustainability Plan is sustainable product spend. In our centralised purchasing of stationary and office supplies we increased sustainable product spend as a percentage of overall category spend to 63% from 33% in 2022. This has been achieved through the key supplier bringing in more defined ‘green’ products and our purchasing of these.</v>
      </c>
    </row>
    <row r="79" spans="1:9" x14ac:dyDescent="0.15">
      <c r="A79" s="80" t="str">
        <f t="shared" si="0"/>
        <v>Midland Heart</v>
      </c>
      <c r="B79" s="80" t="s">
        <v>16</v>
      </c>
      <c r="C79" s="80" t="s">
        <v>7</v>
      </c>
      <c r="D79" s="80" t="s">
        <v>181</v>
      </c>
      <c r="E79" s="80" t="s">
        <v>305</v>
      </c>
      <c r="F79" s="80" t="s">
        <v>182</v>
      </c>
      <c r="G79" s="80" t="s">
        <v>320</v>
      </c>
      <c r="H79" s="80" t="s">
        <v>381</v>
      </c>
      <c r="I79" s="88">
        <f>IF(ISBLANK(Response!I73),"",Response!I73)</f>
        <v>0.57999999999999996</v>
      </c>
    </row>
    <row r="80" spans="1:9" x14ac:dyDescent="0.15">
      <c r="A80" s="80" t="str">
        <f t="shared" si="0"/>
        <v>Midland Heart</v>
      </c>
      <c r="B80" s="80" t="s">
        <v>16</v>
      </c>
      <c r="C80" s="80" t="s">
        <v>7</v>
      </c>
      <c r="D80" s="80" t="s">
        <v>54</v>
      </c>
      <c r="E80" s="80" t="s">
        <v>39</v>
      </c>
      <c r="F80" s="80" t="s">
        <v>102</v>
      </c>
      <c r="G80" s="80" t="s">
        <v>320</v>
      </c>
      <c r="H80" s="80" t="s">
        <v>374</v>
      </c>
      <c r="I80" s="80" t="str">
        <f>IF(ISBLANK(Response!F75),"",Response!F75)</f>
        <v>Yes</v>
      </c>
    </row>
    <row r="81" spans="1:9" x14ac:dyDescent="0.15">
      <c r="A81" s="80" t="str">
        <f t="shared" si="0"/>
        <v>Midland Heart</v>
      </c>
      <c r="B81" s="80" t="s">
        <v>16</v>
      </c>
      <c r="C81" s="80" t="s">
        <v>7</v>
      </c>
      <c r="D81" s="80" t="s">
        <v>54</v>
      </c>
      <c r="E81" s="80" t="s">
        <v>39</v>
      </c>
      <c r="F81" s="80" t="s">
        <v>32</v>
      </c>
      <c r="G81" s="80" t="s">
        <v>321</v>
      </c>
      <c r="H81" s="80" t="s">
        <v>375</v>
      </c>
      <c r="I81" s="80" t="str">
        <f>IF(ISBLANK(Response!F76),"",Response!F76)</f>
        <v xml:space="preserve">This year we have taken extensive steps to upgrade our waste management activities. Current and upcoming regulatory changes like Simpler Recycling are also impacting our commercial waste operation and how our tenants manage their domestic wastes.
Following a review of our waste services, we have taken key actions to ensure we meet our Duty of Care, drive value from contacts and engage tenants in waste and recycling. 
Our Waste Management Framework is installed in our Health &amp; Safety (H&amp;S) Contractor Competency Framework to set out core policy and guidance and integrate with regular checks by our H&amp;S Team.
New major waste-related contracts like within Property Services construction activities now have two contract waste Key Performance Indicators to evidence compliance with Duty of Care and drive performance and reduce waste to landfill. 
Our Executive approved the onboarding of a new waste brokerage contract to ensure all waste services, where relevant and viable, under a single centralised system. The contract will enable controlled waste management with the agility to manage changes in the operating environment and other areas.
We introduced tenants to the waste management upgrades through the My Impact group. Waste and bin collections are an important issue for our tenants. We must ensure that tenants are comfortable they can see the value in the brokerage decision and the steps we are taking to support with local authority lead Simpler Recycling changes in our homes. </v>
      </c>
    </row>
    <row r="82" spans="1:9" x14ac:dyDescent="0.15">
      <c r="A82" s="80" t="str">
        <f t="shared" si="0"/>
        <v>Midland Heart</v>
      </c>
      <c r="B82" s="80" t="s">
        <v>16</v>
      </c>
      <c r="C82" s="80" t="s">
        <v>7</v>
      </c>
      <c r="D82" s="80" t="s">
        <v>240</v>
      </c>
      <c r="E82" s="80" t="s">
        <v>306</v>
      </c>
      <c r="F82" s="80" t="s">
        <v>182</v>
      </c>
      <c r="G82" s="80" t="s">
        <v>320</v>
      </c>
      <c r="H82" s="80" t="s">
        <v>376</v>
      </c>
      <c r="I82" s="88">
        <f>IF(ISBLANK(Response!I75),"",Response!I75)</f>
        <v>0.92390000000000005</v>
      </c>
    </row>
    <row r="83" spans="1:9" x14ac:dyDescent="0.15">
      <c r="A83" s="80" t="str">
        <f t="shared" si="0"/>
        <v>Midland Heart</v>
      </c>
      <c r="B83" s="80" t="s">
        <v>16</v>
      </c>
      <c r="C83" s="80" t="s">
        <v>7</v>
      </c>
      <c r="D83" s="80" t="s">
        <v>180</v>
      </c>
      <c r="E83" s="80" t="s">
        <v>40</v>
      </c>
      <c r="F83" s="80" t="s">
        <v>102</v>
      </c>
      <c r="G83" s="80" t="s">
        <v>320</v>
      </c>
      <c r="H83" s="80" t="s">
        <v>377</v>
      </c>
      <c r="I83" s="80" t="str">
        <f>IF(ISBLANK(Response!F77),"",Response!F77)</f>
        <v>No</v>
      </c>
    </row>
    <row r="84" spans="1:9" x14ac:dyDescent="0.15">
      <c r="A84" s="80" t="str">
        <f t="shared" si="0"/>
        <v>Midland Heart</v>
      </c>
      <c r="B84" s="80" t="s">
        <v>16</v>
      </c>
      <c r="C84" s="80" t="s">
        <v>7</v>
      </c>
      <c r="D84" s="80" t="s">
        <v>180</v>
      </c>
      <c r="E84" s="80" t="s">
        <v>40</v>
      </c>
      <c r="F84" s="80" t="s">
        <v>32</v>
      </c>
      <c r="G84" s="80" t="s">
        <v>321</v>
      </c>
      <c r="H84" s="80" t="s">
        <v>378</v>
      </c>
      <c r="I84" s="80" t="str">
        <f>IF(ISBLANK(Response!F78),"",Response!F78)</f>
        <v xml:space="preserve">We currently do not have plans for a water management strategy. However, we have taken clear steps to implement water saving measures into the homes we rent, the homes we build and the way we work.
Through design briefs and programme specification in work with new and existing homes we are increasing the water use efficiency through new more efficient devices.
Through our new Facilities &amp; Offices Environment &amp; Sustainability Plan we have targeted a reduction in water use (m3) by 10% by 2030 in our offices. When we replace taps in our new head office we replace manual taps with push taps to reduce the volume of water used by our offices. 
</v>
      </c>
    </row>
    <row r="85" spans="1:9" x14ac:dyDescent="0.15">
      <c r="A85" s="80" t="str">
        <f t="shared" si="0"/>
        <v>Midland Heart</v>
      </c>
      <c r="B85" s="80" t="s">
        <v>4</v>
      </c>
      <c r="C85" s="80" t="s">
        <v>8</v>
      </c>
      <c r="D85" s="80" t="s">
        <v>183</v>
      </c>
      <c r="E85" s="80" t="s">
        <v>42</v>
      </c>
      <c r="F85" s="80" t="s">
        <v>90</v>
      </c>
      <c r="G85" s="80" t="s">
        <v>320</v>
      </c>
      <c r="H85" s="80" t="s">
        <v>382</v>
      </c>
      <c r="I85" s="88">
        <f>IF(ISBLANK(Response!F80),"",Response!F80)</f>
        <v>0.6</v>
      </c>
    </row>
    <row r="86" spans="1:9" x14ac:dyDescent="0.15">
      <c r="A86" s="80" t="str">
        <f t="shared" si="0"/>
        <v>Midland Heart</v>
      </c>
      <c r="B86" s="80" t="s">
        <v>4</v>
      </c>
      <c r="C86" s="80" t="s">
        <v>8</v>
      </c>
      <c r="D86" s="80" t="s">
        <v>183</v>
      </c>
      <c r="E86" s="80" t="s">
        <v>42</v>
      </c>
      <c r="F86" s="80" t="s">
        <v>91</v>
      </c>
      <c r="G86" s="80" t="s">
        <v>321</v>
      </c>
      <c r="H86" s="80" t="s">
        <v>466</v>
      </c>
      <c r="I86" s="88">
        <f>IF(ISBLANK(Response!F81),"",Response!F81)</f>
        <v>0.71</v>
      </c>
    </row>
    <row r="87" spans="1:9" x14ac:dyDescent="0.15">
      <c r="A87" s="80" t="str">
        <f t="shared" si="0"/>
        <v>Midland Heart</v>
      </c>
      <c r="B87" s="80" t="s">
        <v>4</v>
      </c>
      <c r="C87" s="80" t="s">
        <v>8</v>
      </c>
      <c r="D87" s="80" t="s">
        <v>291</v>
      </c>
      <c r="E87" s="80" t="s">
        <v>43</v>
      </c>
      <c r="F87" s="80" t="s">
        <v>259</v>
      </c>
      <c r="G87" s="80" t="s">
        <v>320</v>
      </c>
      <c r="H87" s="80" t="s">
        <v>383</v>
      </c>
      <c r="I87" s="89">
        <f>IF(ISBLANK(Response!F82),"",Response!F82)</f>
        <v>20895</v>
      </c>
    </row>
    <row r="88" spans="1:9" x14ac:dyDescent="0.15">
      <c r="A88" s="80" t="str">
        <f t="shared" si="0"/>
        <v>Midland Heart</v>
      </c>
      <c r="B88" s="80" t="s">
        <v>4</v>
      </c>
      <c r="C88" s="80" t="s">
        <v>8</v>
      </c>
      <c r="D88" s="80" t="s">
        <v>291</v>
      </c>
      <c r="E88" s="80" t="s">
        <v>43</v>
      </c>
      <c r="F88" s="80" t="s">
        <v>260</v>
      </c>
      <c r="G88" s="80" t="s">
        <v>321</v>
      </c>
      <c r="H88" s="80" t="s">
        <v>384</v>
      </c>
      <c r="I88" s="89">
        <f>IF(ISBLANK(Response!F83),"",Response!F83)</f>
        <v>27</v>
      </c>
    </row>
    <row r="89" spans="1:9" x14ac:dyDescent="0.15">
      <c r="A89" s="80" t="str">
        <f t="shared" si="0"/>
        <v>Midland Heart</v>
      </c>
      <c r="B89" s="80" t="s">
        <v>4</v>
      </c>
      <c r="C89" s="80" t="s">
        <v>8</v>
      </c>
      <c r="D89" s="80" t="s">
        <v>291</v>
      </c>
      <c r="E89" s="80" t="s">
        <v>43</v>
      </c>
      <c r="F89" s="80" t="s">
        <v>261</v>
      </c>
      <c r="G89" s="80" t="s">
        <v>322</v>
      </c>
      <c r="H89" s="80" t="s">
        <v>385</v>
      </c>
      <c r="I89" s="89">
        <f>IF(ISBLANK(Response!F84),"",Response!F84)</f>
        <v>4887</v>
      </c>
    </row>
    <row r="90" spans="1:9" x14ac:dyDescent="0.15">
      <c r="A90" s="80" t="str">
        <f t="shared" si="0"/>
        <v>Midland Heart</v>
      </c>
      <c r="B90" s="80" t="s">
        <v>4</v>
      </c>
      <c r="C90" s="80" t="s">
        <v>8</v>
      </c>
      <c r="D90" s="80" t="s">
        <v>291</v>
      </c>
      <c r="E90" s="80" t="s">
        <v>43</v>
      </c>
      <c r="F90" s="80" t="s">
        <v>262</v>
      </c>
      <c r="G90" s="80" t="s">
        <v>323</v>
      </c>
      <c r="H90" s="80" t="s">
        <v>386</v>
      </c>
      <c r="I90" s="89">
        <f>IF(ISBLANK(Response!F85),"",Response!F85)</f>
        <v>750</v>
      </c>
    </row>
    <row r="91" spans="1:9" x14ac:dyDescent="0.15">
      <c r="A91" s="80" t="str">
        <f t="shared" si="0"/>
        <v>Midland Heart</v>
      </c>
      <c r="B91" s="80" t="s">
        <v>4</v>
      </c>
      <c r="C91" s="80" t="s">
        <v>8</v>
      </c>
      <c r="D91" s="80" t="s">
        <v>291</v>
      </c>
      <c r="E91" s="80" t="s">
        <v>43</v>
      </c>
      <c r="F91" s="80" t="s">
        <v>263</v>
      </c>
      <c r="G91" s="80" t="s">
        <v>324</v>
      </c>
      <c r="H91" s="80" t="s">
        <v>387</v>
      </c>
      <c r="I91" s="89">
        <f>IF(ISBLANK(Response!F86),"",Response!F86)</f>
        <v>1414</v>
      </c>
    </row>
    <row r="92" spans="1:9" x14ac:dyDescent="0.15">
      <c r="A92" s="80" t="str">
        <f t="shared" si="0"/>
        <v>Midland Heart</v>
      </c>
      <c r="B92" s="80" t="s">
        <v>4</v>
      </c>
      <c r="C92" s="80" t="s">
        <v>8</v>
      </c>
      <c r="D92" s="80" t="s">
        <v>291</v>
      </c>
      <c r="E92" s="80" t="s">
        <v>43</v>
      </c>
      <c r="F92" s="80" t="s">
        <v>264</v>
      </c>
      <c r="G92" s="80" t="s">
        <v>325</v>
      </c>
      <c r="H92" s="80" t="s">
        <v>388</v>
      </c>
      <c r="I92" s="89">
        <f>IF(ISBLANK(Response!F87),"",Response!F87)</f>
        <v>2484</v>
      </c>
    </row>
    <row r="93" spans="1:9" x14ac:dyDescent="0.15">
      <c r="A93" s="80" t="str">
        <f t="shared" si="0"/>
        <v>Midland Heart</v>
      </c>
      <c r="B93" s="80" t="s">
        <v>4</v>
      </c>
      <c r="C93" s="80" t="s">
        <v>8</v>
      </c>
      <c r="D93" s="80" t="s">
        <v>291</v>
      </c>
      <c r="E93" s="80" t="s">
        <v>43</v>
      </c>
      <c r="F93" s="80" t="s">
        <v>265</v>
      </c>
      <c r="G93" s="80" t="s">
        <v>326</v>
      </c>
      <c r="H93" s="80" t="s">
        <v>389</v>
      </c>
      <c r="I93" s="89">
        <f>IF(ISBLANK(Response!F88),"",Response!F88)</f>
        <v>26</v>
      </c>
    </row>
    <row r="94" spans="1:9" x14ac:dyDescent="0.15">
      <c r="A94" s="80" t="str">
        <f t="shared" si="0"/>
        <v>Midland Heart</v>
      </c>
      <c r="B94" s="80" t="s">
        <v>4</v>
      </c>
      <c r="C94" s="80" t="s">
        <v>8</v>
      </c>
      <c r="D94" s="80" t="s">
        <v>291</v>
      </c>
      <c r="E94" s="80" t="s">
        <v>43</v>
      </c>
      <c r="F94" s="80" t="s">
        <v>266</v>
      </c>
      <c r="G94" s="80" t="s">
        <v>327</v>
      </c>
      <c r="H94" s="80" t="s">
        <v>390</v>
      </c>
      <c r="I94" s="89" t="str">
        <f>IF(ISBLANK(Response!F89),"",Response!F89)</f>
        <v/>
      </c>
    </row>
    <row r="95" spans="1:9" x14ac:dyDescent="0.15">
      <c r="A95" s="80" t="str">
        <f t="shared" ref="A95:A158" si="1">$I$2</f>
        <v>Midland Heart</v>
      </c>
      <c r="B95" s="80" t="s">
        <v>4</v>
      </c>
      <c r="C95" s="80" t="s">
        <v>8</v>
      </c>
      <c r="D95" s="80" t="s">
        <v>291</v>
      </c>
      <c r="E95" s="80" t="s">
        <v>43</v>
      </c>
      <c r="F95" s="80" t="s">
        <v>267</v>
      </c>
      <c r="G95" s="80" t="s">
        <v>328</v>
      </c>
      <c r="H95" s="80" t="s">
        <v>391</v>
      </c>
      <c r="I95" s="89">
        <f>IF(ISBLANK(Response!F90),"",Response!F90)</f>
        <v>3949</v>
      </c>
    </row>
    <row r="96" spans="1:9" x14ac:dyDescent="0.15">
      <c r="A96" s="80" t="str">
        <f t="shared" si="1"/>
        <v>Midland Heart</v>
      </c>
      <c r="B96" s="80" t="s">
        <v>4</v>
      </c>
      <c r="C96" s="80" t="s">
        <v>8</v>
      </c>
      <c r="D96" s="80" t="s">
        <v>292</v>
      </c>
      <c r="E96" s="80" t="s">
        <v>44</v>
      </c>
      <c r="F96" s="80" t="s">
        <v>259</v>
      </c>
      <c r="G96" s="80" t="s">
        <v>320</v>
      </c>
      <c r="H96" s="80" t="s">
        <v>392</v>
      </c>
      <c r="I96" s="89">
        <f>IF(ISBLANK(Response!F91),"",Response!F91)</f>
        <v>57</v>
      </c>
    </row>
    <row r="97" spans="1:9" x14ac:dyDescent="0.15">
      <c r="A97" s="80" t="str">
        <f t="shared" si="1"/>
        <v>Midland Heart</v>
      </c>
      <c r="B97" s="80" t="s">
        <v>4</v>
      </c>
      <c r="C97" s="80" t="s">
        <v>8</v>
      </c>
      <c r="D97" s="80" t="s">
        <v>292</v>
      </c>
      <c r="E97" s="80" t="s">
        <v>44</v>
      </c>
      <c r="F97" s="80" t="s">
        <v>260</v>
      </c>
      <c r="G97" s="80" t="s">
        <v>321</v>
      </c>
      <c r="H97" s="80" t="s">
        <v>393</v>
      </c>
      <c r="I97" s="89" t="str">
        <f>IF(ISBLANK(Response!F92),"",Response!F92)</f>
        <v/>
      </c>
    </row>
    <row r="98" spans="1:9" x14ac:dyDescent="0.15">
      <c r="A98" s="80" t="str">
        <f t="shared" si="1"/>
        <v>Midland Heart</v>
      </c>
      <c r="B98" s="80" t="s">
        <v>4</v>
      </c>
      <c r="C98" s="80" t="s">
        <v>8</v>
      </c>
      <c r="D98" s="80" t="s">
        <v>292</v>
      </c>
      <c r="E98" s="80" t="s">
        <v>44</v>
      </c>
      <c r="F98" s="80" t="s">
        <v>261</v>
      </c>
      <c r="G98" s="80" t="s">
        <v>322</v>
      </c>
      <c r="H98" s="80" t="s">
        <v>394</v>
      </c>
      <c r="I98" s="89">
        <f>IF(ISBLANK(Response!F93),"",Response!F93)</f>
        <v>543</v>
      </c>
    </row>
    <row r="99" spans="1:9" x14ac:dyDescent="0.15">
      <c r="A99" s="80" t="str">
        <f t="shared" si="1"/>
        <v>Midland Heart</v>
      </c>
      <c r="B99" s="80" t="s">
        <v>4</v>
      </c>
      <c r="C99" s="80" t="s">
        <v>8</v>
      </c>
      <c r="D99" s="80" t="s">
        <v>292</v>
      </c>
      <c r="E99" s="80" t="s">
        <v>44</v>
      </c>
      <c r="F99" s="80" t="s">
        <v>262</v>
      </c>
      <c r="G99" s="80" t="s">
        <v>323</v>
      </c>
      <c r="H99" s="80" t="s">
        <v>395</v>
      </c>
      <c r="I99" s="89" t="str">
        <f>IF(ISBLANK(Response!F94),"",Response!F94)</f>
        <v/>
      </c>
    </row>
    <row r="100" spans="1:9" x14ac:dyDescent="0.15">
      <c r="A100" s="80" t="str">
        <f t="shared" si="1"/>
        <v>Midland Heart</v>
      </c>
      <c r="B100" s="80" t="s">
        <v>4</v>
      </c>
      <c r="C100" s="80" t="s">
        <v>8</v>
      </c>
      <c r="D100" s="80" t="s">
        <v>292</v>
      </c>
      <c r="E100" s="80" t="s">
        <v>44</v>
      </c>
      <c r="F100" s="80" t="s">
        <v>263</v>
      </c>
      <c r="G100" s="80" t="s">
        <v>324</v>
      </c>
      <c r="H100" s="80" t="s">
        <v>396</v>
      </c>
      <c r="I100" s="89" t="str">
        <f>IF(ISBLANK(Response!F95),"",Response!F95)</f>
        <v/>
      </c>
    </row>
    <row r="101" spans="1:9" x14ac:dyDescent="0.15">
      <c r="A101" s="80" t="str">
        <f t="shared" si="1"/>
        <v>Midland Heart</v>
      </c>
      <c r="B101" s="80" t="s">
        <v>4</v>
      </c>
      <c r="C101" s="80" t="s">
        <v>8</v>
      </c>
      <c r="D101" s="80" t="s">
        <v>292</v>
      </c>
      <c r="E101" s="80" t="s">
        <v>44</v>
      </c>
      <c r="F101" s="80" t="s">
        <v>264</v>
      </c>
      <c r="G101" s="80" t="s">
        <v>325</v>
      </c>
      <c r="H101" s="80" t="s">
        <v>397</v>
      </c>
      <c r="I101" s="89">
        <f>IF(ISBLANK(Response!F96),"",Response!F96)</f>
        <v>213</v>
      </c>
    </row>
    <row r="102" spans="1:9" x14ac:dyDescent="0.15">
      <c r="A102" s="80" t="str">
        <f t="shared" si="1"/>
        <v>Midland Heart</v>
      </c>
      <c r="B102" s="80" t="s">
        <v>4</v>
      </c>
      <c r="C102" s="80" t="s">
        <v>8</v>
      </c>
      <c r="D102" s="80" t="s">
        <v>292</v>
      </c>
      <c r="E102" s="80" t="s">
        <v>44</v>
      </c>
      <c r="F102" s="80" t="s">
        <v>265</v>
      </c>
      <c r="G102" s="80" t="s">
        <v>326</v>
      </c>
      <c r="H102" s="80" t="s">
        <v>398</v>
      </c>
      <c r="I102" s="89" t="str">
        <f>IF(ISBLANK(Response!F97),"",Response!F97)</f>
        <v/>
      </c>
    </row>
    <row r="103" spans="1:9" x14ac:dyDescent="0.15">
      <c r="A103" s="80" t="str">
        <f t="shared" si="1"/>
        <v>Midland Heart</v>
      </c>
      <c r="B103" s="80" t="s">
        <v>4</v>
      </c>
      <c r="C103" s="80" t="s">
        <v>8</v>
      </c>
      <c r="D103" s="80" t="s">
        <v>292</v>
      </c>
      <c r="E103" s="80" t="s">
        <v>44</v>
      </c>
      <c r="F103" s="80" t="s">
        <v>266</v>
      </c>
      <c r="G103" s="80" t="s">
        <v>327</v>
      </c>
      <c r="H103" s="80" t="s">
        <v>399</v>
      </c>
      <c r="I103" s="89" t="str">
        <f>IF(ISBLANK(Response!F98),"",Response!F98)</f>
        <v/>
      </c>
    </row>
    <row r="104" spans="1:9" x14ac:dyDescent="0.15">
      <c r="A104" s="80" t="str">
        <f t="shared" si="1"/>
        <v>Midland Heart</v>
      </c>
      <c r="B104" s="80" t="s">
        <v>4</v>
      </c>
      <c r="C104" s="80" t="s">
        <v>8</v>
      </c>
      <c r="D104" s="80" t="s">
        <v>292</v>
      </c>
      <c r="E104" s="80" t="s">
        <v>44</v>
      </c>
      <c r="F104" s="80" t="s">
        <v>267</v>
      </c>
      <c r="G104" s="80" t="s">
        <v>328</v>
      </c>
      <c r="H104" s="80" t="s">
        <v>400</v>
      </c>
      <c r="I104" s="89" t="str">
        <f>IF(ISBLANK(Response!F99),"",Response!F99)</f>
        <v/>
      </c>
    </row>
    <row r="105" spans="1:9" x14ac:dyDescent="0.15">
      <c r="A105" s="80" t="str">
        <f t="shared" si="1"/>
        <v>Midland Heart</v>
      </c>
      <c r="B105" s="80" t="s">
        <v>4</v>
      </c>
      <c r="C105" s="80" t="s">
        <v>8</v>
      </c>
      <c r="D105" s="80" t="s">
        <v>185</v>
      </c>
      <c r="E105" s="80" t="s">
        <v>307</v>
      </c>
      <c r="F105" s="80" t="s">
        <v>268</v>
      </c>
      <c r="G105" s="80" t="s">
        <v>320</v>
      </c>
      <c r="H105" s="80" t="s">
        <v>401</v>
      </c>
      <c r="I105" s="89" t="str">
        <f>IF(ISBLANK(Response!I91),"",Response!I91)</f>
        <v/>
      </c>
    </row>
    <row r="106" spans="1:9" x14ac:dyDescent="0.15">
      <c r="A106" s="80" t="str">
        <f t="shared" si="1"/>
        <v>Midland Heart</v>
      </c>
      <c r="B106" s="80" t="s">
        <v>4</v>
      </c>
      <c r="C106" s="80" t="s">
        <v>8</v>
      </c>
      <c r="D106" s="80" t="s">
        <v>184</v>
      </c>
      <c r="E106" s="80" t="s">
        <v>307</v>
      </c>
      <c r="F106" s="80" t="s">
        <v>268</v>
      </c>
      <c r="G106" s="80" t="s">
        <v>321</v>
      </c>
      <c r="H106" s="80" t="s">
        <v>402</v>
      </c>
      <c r="I106" s="89" t="str">
        <f>IF(ISBLANK(Response!I92),"",Response!I92)</f>
        <v/>
      </c>
    </row>
    <row r="107" spans="1:9" x14ac:dyDescent="0.15">
      <c r="A107" s="80" t="str">
        <f t="shared" si="1"/>
        <v>Midland Heart</v>
      </c>
      <c r="B107" s="80" t="s">
        <v>4</v>
      </c>
      <c r="C107" s="80" t="s">
        <v>8</v>
      </c>
      <c r="D107" s="80" t="s">
        <v>186</v>
      </c>
      <c r="E107" s="80" t="s">
        <v>45</v>
      </c>
      <c r="F107" s="80" t="s">
        <v>32</v>
      </c>
      <c r="G107" s="80" t="s">
        <v>320</v>
      </c>
      <c r="H107" s="80" t="s">
        <v>403</v>
      </c>
      <c r="I107" s="80" t="str">
        <f>IF(ISBLANK(Response!F100),"",Response!F100)</f>
        <v>c100% of our homes are now EPC D or above achieving our 2025 100% target. 79% of our homes are now EPC C or above as we target 100% EPC C by 2030. These targets aim to make a tangible impact on our tenants' energy bills, contributing to energy efficiency increased through insulation measures and free renewable energy through solar PV installs. Our fully costed retrofit strategy will invest £72m in our homes by 2030 to help bring tenants out of fuel poverty and make energy more affordable.</v>
      </c>
    </row>
    <row r="108" spans="1:9" x14ac:dyDescent="0.15">
      <c r="A108" s="80" t="str">
        <f t="shared" si="1"/>
        <v>Midland Heart</v>
      </c>
      <c r="B108" s="80" t="s">
        <v>4</v>
      </c>
      <c r="C108" s="80" t="s">
        <v>8</v>
      </c>
      <c r="D108" s="80" t="s">
        <v>243</v>
      </c>
      <c r="E108" s="80" t="s">
        <v>46</v>
      </c>
      <c r="F108" s="80" t="s">
        <v>32</v>
      </c>
      <c r="G108" s="80" t="s">
        <v>320</v>
      </c>
      <c r="H108" s="80" t="s">
        <v>404</v>
      </c>
      <c r="I108" s="80" t="str">
        <f>IF(ISBLANK(Response!F101),"",Response!F101)</f>
        <v xml:space="preserve"> Our tenure security policy is to stop fixed term tenancies for three beds and smaller, removing them as a tenancy option whilst renewing tenancies this year.</v>
      </c>
    </row>
    <row r="109" spans="1:9" x14ac:dyDescent="0.15">
      <c r="A109" s="80" t="str">
        <f t="shared" si="1"/>
        <v>Midland Heart</v>
      </c>
      <c r="B109" s="80" t="s">
        <v>6</v>
      </c>
      <c r="C109" s="80" t="s">
        <v>9</v>
      </c>
      <c r="D109" s="80" t="s">
        <v>187</v>
      </c>
      <c r="E109" s="80" t="s">
        <v>47</v>
      </c>
      <c r="F109" s="80" t="s">
        <v>224</v>
      </c>
      <c r="G109" s="80" t="s">
        <v>320</v>
      </c>
      <c r="H109" s="80" t="s">
        <v>405</v>
      </c>
      <c r="I109" s="88">
        <f>IF(ISBLANK(Response!F103),"",Response!F103)</f>
        <v>1</v>
      </c>
    </row>
    <row r="110" spans="1:9" x14ac:dyDescent="0.15">
      <c r="A110" s="80" t="str">
        <f t="shared" si="1"/>
        <v>Midland Heart</v>
      </c>
      <c r="B110" s="80" t="s">
        <v>6</v>
      </c>
      <c r="C110" s="80" t="s">
        <v>9</v>
      </c>
      <c r="D110" s="80" t="s">
        <v>187</v>
      </c>
      <c r="E110" s="80" t="s">
        <v>47</v>
      </c>
      <c r="F110" s="80" t="s">
        <v>225</v>
      </c>
      <c r="G110" s="80" t="s">
        <v>321</v>
      </c>
      <c r="H110" s="80" t="s">
        <v>406</v>
      </c>
      <c r="I110" s="88">
        <f>IF(ISBLANK(Response!F104),"",Response!F104)</f>
        <v>1</v>
      </c>
    </row>
    <row r="111" spans="1:9" x14ac:dyDescent="0.15">
      <c r="A111" s="80" t="str">
        <f t="shared" si="1"/>
        <v>Midland Heart</v>
      </c>
      <c r="B111" s="80" t="s">
        <v>6</v>
      </c>
      <c r="C111" s="80" t="s">
        <v>9</v>
      </c>
      <c r="D111" s="80" t="s">
        <v>187</v>
      </c>
      <c r="E111" s="80" t="s">
        <v>47</v>
      </c>
      <c r="F111" s="80" t="s">
        <v>226</v>
      </c>
      <c r="G111" s="80" t="s">
        <v>322</v>
      </c>
      <c r="H111" s="80" t="s">
        <v>407</v>
      </c>
      <c r="I111" s="88">
        <f>IF(ISBLANK(Response!F105),"",Response!F105)</f>
        <v>1</v>
      </c>
    </row>
    <row r="112" spans="1:9" x14ac:dyDescent="0.15">
      <c r="A112" s="80" t="str">
        <f t="shared" si="1"/>
        <v>Midland Heart</v>
      </c>
      <c r="B112" s="80" t="s">
        <v>6</v>
      </c>
      <c r="C112" s="80" t="s">
        <v>9</v>
      </c>
      <c r="D112" s="80" t="s">
        <v>188</v>
      </c>
      <c r="E112" s="80" t="s">
        <v>308</v>
      </c>
      <c r="F112" s="80" t="s">
        <v>272</v>
      </c>
      <c r="G112" s="80" t="s">
        <v>320</v>
      </c>
      <c r="H112" s="80" t="s">
        <v>408</v>
      </c>
      <c r="I112" s="88">
        <f>IF(ISBLANK(Response!I103),"",Response!I103)</f>
        <v>1</v>
      </c>
    </row>
    <row r="113" spans="1:9" x14ac:dyDescent="0.15">
      <c r="A113" s="80" t="str">
        <f t="shared" si="1"/>
        <v>Midland Heart</v>
      </c>
      <c r="B113" s="80" t="s">
        <v>6</v>
      </c>
      <c r="C113" s="80" t="s">
        <v>9</v>
      </c>
      <c r="D113" s="80" t="s">
        <v>189</v>
      </c>
      <c r="E113" s="80" t="s">
        <v>308</v>
      </c>
      <c r="F113" s="80" t="s">
        <v>273</v>
      </c>
      <c r="G113" s="80" t="s">
        <v>321</v>
      </c>
      <c r="H113" s="80" t="s">
        <v>409</v>
      </c>
      <c r="I113" s="88">
        <f>IF(ISBLANK(Response!I104),"",Response!I104)</f>
        <v>1</v>
      </c>
    </row>
    <row r="114" spans="1:9" x14ac:dyDescent="0.15">
      <c r="A114" s="80" t="str">
        <f t="shared" si="1"/>
        <v>Midland Heart</v>
      </c>
      <c r="B114" s="80" t="s">
        <v>6</v>
      </c>
      <c r="C114" s="80" t="s">
        <v>9</v>
      </c>
      <c r="D114" s="80" t="s">
        <v>190</v>
      </c>
      <c r="E114" s="80" t="s">
        <v>308</v>
      </c>
      <c r="F114" s="80" t="s">
        <v>274</v>
      </c>
      <c r="G114" s="80" t="s">
        <v>322</v>
      </c>
      <c r="H114" s="80" t="s">
        <v>410</v>
      </c>
      <c r="I114" s="88">
        <f>IF(ISBLANK(Response!I105),"",Response!I105)</f>
        <v>1</v>
      </c>
    </row>
    <row r="115" spans="1:9" x14ac:dyDescent="0.15">
      <c r="A115" s="80" t="str">
        <f t="shared" si="1"/>
        <v>Midland Heart</v>
      </c>
      <c r="B115" s="80" t="s">
        <v>6</v>
      </c>
      <c r="C115" s="80" t="s">
        <v>9</v>
      </c>
      <c r="D115" s="80" t="s">
        <v>245</v>
      </c>
      <c r="E115" s="80" t="s">
        <v>48</v>
      </c>
      <c r="F115" s="80" t="s">
        <v>34</v>
      </c>
      <c r="G115" s="80" t="s">
        <v>320</v>
      </c>
      <c r="H115" s="80" t="s">
        <v>411</v>
      </c>
      <c r="I115" s="88">
        <f>IF(ISBLANK(Response!F106),"",Response!F106)</f>
        <v>0.99990000000000001</v>
      </c>
    </row>
    <row r="116" spans="1:9" x14ac:dyDescent="0.15">
      <c r="A116" s="80" t="str">
        <f t="shared" si="1"/>
        <v>Midland Heart</v>
      </c>
      <c r="B116" s="80" t="s">
        <v>6</v>
      </c>
      <c r="C116" s="80" t="s">
        <v>9</v>
      </c>
      <c r="D116" s="80" t="s">
        <v>244</v>
      </c>
      <c r="E116" s="80" t="s">
        <v>48</v>
      </c>
      <c r="F116" s="80" t="s">
        <v>32</v>
      </c>
      <c r="G116" s="80" t="s">
        <v>321</v>
      </c>
      <c r="H116" s="80" t="s">
        <v>412</v>
      </c>
      <c r="I116" s="80" t="str">
        <f>IF(ISBLANK(Response!F107),"",Response!F107)</f>
        <v>We have three under Criterion D and one under Criterion B. These cases are linked to outstanding programmed works. We are working with both tenants and contractors to schedule the necessary works, taking a supportive approach throughout. It is important to note that these potential Criterion B and D failures do not present any immediate risk to tenants.</v>
      </c>
    </row>
    <row r="117" spans="1:9" x14ac:dyDescent="0.15">
      <c r="A117" s="80" t="str">
        <f t="shared" si="1"/>
        <v>Midland Heart</v>
      </c>
      <c r="B117" s="80" t="s">
        <v>6</v>
      </c>
      <c r="C117" s="80" t="s">
        <v>9</v>
      </c>
      <c r="D117" s="80" t="s">
        <v>191</v>
      </c>
      <c r="E117" s="80" t="s">
        <v>309</v>
      </c>
      <c r="F117" s="80" t="s">
        <v>174</v>
      </c>
      <c r="G117" s="80" t="s">
        <v>320</v>
      </c>
      <c r="H117" s="80" t="s">
        <v>413</v>
      </c>
      <c r="I117" s="83" t="str">
        <f>IF(ISBLANK(Response!I106),"",Response!I106)</f>
        <v>Dependent on programme timeframes</v>
      </c>
    </row>
    <row r="118" spans="1:9" x14ac:dyDescent="0.15">
      <c r="A118" s="80" t="str">
        <f t="shared" si="1"/>
        <v>Midland Heart</v>
      </c>
      <c r="B118" s="80" t="s">
        <v>6</v>
      </c>
      <c r="C118" s="80" t="s">
        <v>9</v>
      </c>
      <c r="D118" s="80" t="s">
        <v>246</v>
      </c>
      <c r="E118" s="80" t="s">
        <v>49</v>
      </c>
      <c r="F118" s="80" t="s">
        <v>32</v>
      </c>
      <c r="G118" s="80" t="s">
        <v>320</v>
      </c>
      <c r="H118" s="80" t="s">
        <v>414</v>
      </c>
      <c r="I118" s="80" t="str">
        <f>IF(ISBLANK(Response!F108),"",Response!F108)</f>
        <v>We are committed to providing our tenants with warm, safe and affordable homes, and prioritising properties that are the least energy efficient, as well as tenants who are in fuel poverty.
As part of this vision, we are substantially increasing investment in our homes to over £300m between now and 2030. This is in addition to the £134m we have already invested over the last five years. We have also set our sights on improving the EPC rating of around 6,000 of our homes from Band D to Band C or above by 2030. 
We are one of the first housing associations to establish a specialist team to deal with damp and mould. We are proactively using data and preventative measures, such as sensors, and engaging with tenants, to deliver on our objectives in the long-term.
Consistently engaging with our tenants is central to us proactively dealing with damp and mould issues. It has resulted in us developing a detailed scrutiny report and focus group action plan and conducting an Equality Impact Assessment on our damp and mould policy to make sure all tenants are being treated fairly. At the same time, we are continuously training our staff involved in managing damp and mould and maintaining a zero-tolerance approach that has been recognised as being industry-leading.</v>
      </c>
    </row>
    <row r="119" spans="1:9" x14ac:dyDescent="0.15">
      <c r="A119" s="80" t="str">
        <f t="shared" si="1"/>
        <v>Midland Heart</v>
      </c>
      <c r="B119" s="80" t="s">
        <v>6</v>
      </c>
      <c r="C119" s="80" t="s">
        <v>9</v>
      </c>
      <c r="D119" s="80" t="s">
        <v>192</v>
      </c>
      <c r="E119" s="80" t="s">
        <v>310</v>
      </c>
      <c r="F119" s="80" t="s">
        <v>275</v>
      </c>
      <c r="G119" s="80" t="s">
        <v>320</v>
      </c>
      <c r="H119" s="80" t="s">
        <v>415</v>
      </c>
      <c r="I119" s="89" t="str">
        <f>IF(ISBLANK(Response!I108),"",Response!I108)</f>
        <v/>
      </c>
    </row>
    <row r="120" spans="1:9" x14ac:dyDescent="0.15">
      <c r="A120" s="80" t="str">
        <f t="shared" si="1"/>
        <v>Midland Heart</v>
      </c>
      <c r="B120" s="80" t="s">
        <v>6</v>
      </c>
      <c r="C120" s="80" t="s">
        <v>9</v>
      </c>
      <c r="D120" s="80" t="s">
        <v>193</v>
      </c>
      <c r="E120" s="80" t="s">
        <v>310</v>
      </c>
      <c r="F120" s="80" t="s">
        <v>34</v>
      </c>
      <c r="G120" s="80" t="s">
        <v>321</v>
      </c>
      <c r="H120" s="80" t="s">
        <v>416</v>
      </c>
      <c r="I120" s="88" t="str">
        <f>IF(ISBLANK(Response!I109),"",Response!I109)</f>
        <v/>
      </c>
    </row>
    <row r="121" spans="1:9" x14ac:dyDescent="0.15">
      <c r="A121" s="80" t="str">
        <f t="shared" si="1"/>
        <v>Midland Heart</v>
      </c>
      <c r="B121" s="80" t="s">
        <v>92</v>
      </c>
      <c r="C121" s="80" t="s">
        <v>12</v>
      </c>
      <c r="D121" s="80" t="s">
        <v>194</v>
      </c>
      <c r="E121" s="80" t="s">
        <v>50</v>
      </c>
      <c r="F121" s="80" t="s">
        <v>197</v>
      </c>
      <c r="G121" s="80" t="s">
        <v>320</v>
      </c>
      <c r="H121" s="80" t="s">
        <v>417</v>
      </c>
      <c r="I121" s="88">
        <f>IF(ISBLANK(Response!F111),"",Response!F111)</f>
        <v>0.88800000000000001</v>
      </c>
    </row>
    <row r="122" spans="1:9" x14ac:dyDescent="0.15">
      <c r="A122" s="80" t="str">
        <f t="shared" si="1"/>
        <v>Midland Heart</v>
      </c>
      <c r="B122" s="80" t="s">
        <v>92</v>
      </c>
      <c r="C122" s="80" t="s">
        <v>12</v>
      </c>
      <c r="D122" s="80" t="s">
        <v>194</v>
      </c>
      <c r="E122" s="80" t="s">
        <v>50</v>
      </c>
      <c r="F122" s="80" t="s">
        <v>32</v>
      </c>
      <c r="G122" s="80" t="s">
        <v>321</v>
      </c>
      <c r="H122" s="80" t="s">
        <v>418</v>
      </c>
      <c r="I122" s="80" t="str">
        <f>IF(ISBLANK(Response!F112),"",Response!F112)</f>
        <v>We recorded 88.8% overall satisfaction this year remaining consistent with previous years around 89%. 
The figure is based on tenant feedback from 11 core service areas including responsive repairs, gas repairs, gas servicing, income services and grounds maintenance. Feedback was received through c11k telephone interviews undertaken across a range of services and tenants over the year. We work with an independent research partner (MEL Research) who undertake telephone interviews with tenants within days of tenants receiving our services. 
Performance is reported to service leads at an operational level and Exec Board on monthly basis. Service improvement plans are initiated by service leads if performance dips.</v>
      </c>
    </row>
    <row r="123" spans="1:9" x14ac:dyDescent="0.15">
      <c r="A123" s="80" t="str">
        <f t="shared" si="1"/>
        <v>Midland Heart</v>
      </c>
      <c r="B123" s="80" t="s">
        <v>92</v>
      </c>
      <c r="C123" s="80" t="s">
        <v>12</v>
      </c>
      <c r="D123" s="80" t="s">
        <v>195</v>
      </c>
      <c r="E123" s="80" t="s">
        <v>51</v>
      </c>
      <c r="F123" s="80" t="s">
        <v>32</v>
      </c>
      <c r="G123" s="80" t="s">
        <v>320</v>
      </c>
      <c r="H123" s="80" t="s">
        <v>419</v>
      </c>
      <c r="I123" s="80" t="str">
        <f>IF(ISBLANK(Response!F113),"",Response!F113)</f>
        <v xml:space="preserve">We ensure our tenants’ voices are heard throughout our governance arrangements, including at our Board and its Committees. Quarterly Board tenant insight reports inform on the ways we have engaged and used tenants’ views and include regular reporting on the outcomes of tenant scrutiny activity through our Operations Committee.
Our My Voice framework was set up to provide a range of ways for tenants to get involved. This includes activities tenants can do from home, at organised meetings, and in their local area.
Our tenant involvement and engagement framework ensures we have a varied and accessible approach to listen to our tenants views and experiences. Each year we engage with c3,500 tenants to understand their experience of being a Midland Heart tenant through surveys, in depth scrutiny reviews and focus groups, as well as through our mystery shopping and estate champion programmes. 
We also collect insight into our tenants experiences through over 10,000 transactional and tenant perception surveys which is added to learning and insight from when we have worked with our tenants to put things right when they have gone wrong through our complaints process. Last year this was utilised by over 1000 tenants. </v>
      </c>
    </row>
    <row r="124" spans="1:9" x14ac:dyDescent="0.15">
      <c r="A124" s="80" t="str">
        <f t="shared" si="1"/>
        <v>Midland Heart</v>
      </c>
      <c r="B124" s="80" t="s">
        <v>92</v>
      </c>
      <c r="C124" s="80" t="s">
        <v>12</v>
      </c>
      <c r="D124" s="80" t="s">
        <v>196</v>
      </c>
      <c r="E124" s="80" t="s">
        <v>52</v>
      </c>
      <c r="F124" s="80" t="s">
        <v>269</v>
      </c>
      <c r="G124" s="80" t="s">
        <v>320</v>
      </c>
      <c r="H124" s="80" t="s">
        <v>420</v>
      </c>
      <c r="I124" s="89">
        <f>IF(ISBLANK(Response!F114),"",Response!F114)</f>
        <v>44</v>
      </c>
    </row>
    <row r="125" spans="1:9" x14ac:dyDescent="0.15">
      <c r="A125" s="80" t="str">
        <f t="shared" si="1"/>
        <v>Midland Heart</v>
      </c>
      <c r="B125" s="80" t="s">
        <v>92</v>
      </c>
      <c r="C125" s="80" t="s">
        <v>12</v>
      </c>
      <c r="D125" s="80" t="s">
        <v>196</v>
      </c>
      <c r="E125" s="80" t="s">
        <v>52</v>
      </c>
      <c r="F125" s="80" t="s">
        <v>32</v>
      </c>
      <c r="G125" s="80" t="s">
        <v>321</v>
      </c>
      <c r="H125" s="80" t="s">
        <v>421</v>
      </c>
      <c r="I125" s="80" t="str">
        <f>IF(ISBLANK(Response!F115),"",Response!F115)</f>
        <v xml:space="preserve">•	All complaints are regularly made visible to our Executive Board
•	We implemented a compensation policy in Nov 2024 to ensure compensation paid across complaints was fair and consistent 
•	Reasonable adjustments were incorporated into our complaints policy last year 
•	Tenancy Services developed an audit process for team leaders to review escalated &amp; Ombudsman complaints
•	Property Services have implemented a Quality Team and created a new role of Quality Inspector to inspect repairs work completed as part complaint 
•	Our void standard &amp; mutual exchange process to be assessed due to insight from complaints </v>
      </c>
    </row>
    <row r="126" spans="1:9" x14ac:dyDescent="0.15">
      <c r="A126" s="80" t="str">
        <f t="shared" si="1"/>
        <v>Midland Heart</v>
      </c>
      <c r="B126" s="80" t="s">
        <v>41</v>
      </c>
      <c r="C126" s="80" t="s">
        <v>13</v>
      </c>
      <c r="D126" s="80" t="s">
        <v>198</v>
      </c>
      <c r="E126" s="80" t="s">
        <v>53</v>
      </c>
      <c r="F126" s="80" t="s">
        <v>32</v>
      </c>
      <c r="G126" s="80" t="s">
        <v>320</v>
      </c>
      <c r="H126" s="80" t="s">
        <v>422</v>
      </c>
      <c r="I126" s="80" t="str">
        <f>IF(ISBLANK(Response!F117),"",Response!F117)</f>
        <v>We help vulnerable tenants stay in their homes by offering tenant-focused support, working in collaboration
with local authorities and providing a financial helping hand via our Money Advice Service and Tenant Hardship Fund.
This year, we:
•	Continued to promote safeguarding and property condition as everyone’s responsibility when visiting our homes – all activity is reported on our online HomeChecker system – with c94,000 HomeChecker forms completed by colleagues in the past year. 
•	Identified a cohort of tenants that have experienced recurring damp and mould over several years, despite there being no structural issues with their properties. We are contacting these tenants to help them on wider scale as part of our Healthy Homes study. We also issued circa £7,000 heating vouchers to tenants within our Healthy Home project.
•	Received the highest ranking from SHIFT, our specialist environmental consultant for how we talk to our tenants about energy efficiency.  
•	Maximised tenant income by £3.4m (£2.6m last year), increasing income and reducing debt liability.
•	We promoted the take up of Pension Credit – £95,000 was awarded, an increase of 13% on 2023/24.
•	We obtained Universal Credit awards of £536,000 and £37,500 (£245,000 and £27,000 respectively last year) in Discretionary Housing Payment for tenants struggling to meet their rent shortfall due to financial hardship and effects of welfare reform.
•	Helped eligible tenants obtain an additional £1m in housing benefit, and £118,000 in attendance allowance for those over 65 to help with care needs.
•	Worked with the building safety team to clear gas meter debt to enable gas safety checks and to continue to have a supply.
•	Provided additional support for our tenants who are struggling to cope with the food and energy price inflation – responding to over 100 requests for help with emergency food and over 150 requests for help with heating costs.
•	Gainedaccess to Trussell food bank portal so that we can quickly issue food vouchers electronically.
•	Secured £127,000 (£92,000 last year) from charities, trust funds and tenant hardship funds to help reduce debt and purchase essential goods and services, such as ovens, bedding and fridges.</v>
      </c>
    </row>
    <row r="127" spans="1:9" x14ac:dyDescent="0.15">
      <c r="A127" s="80" t="str">
        <f t="shared" si="1"/>
        <v>Midland Heart</v>
      </c>
      <c r="B127" s="80" t="s">
        <v>10</v>
      </c>
      <c r="C127" s="80" t="s">
        <v>15</v>
      </c>
      <c r="D127" s="80" t="s">
        <v>199</v>
      </c>
      <c r="E127" s="80" t="s">
        <v>55</v>
      </c>
      <c r="F127" s="80" t="s">
        <v>32</v>
      </c>
      <c r="G127" s="80" t="s">
        <v>320</v>
      </c>
      <c r="H127" s="80" t="s">
        <v>423</v>
      </c>
      <c r="I127" s="80" t="str">
        <f>IF(ISBLANK(Response!F119),"",Response!F119)</f>
        <v>With the highest proportion of pre-war homes of any housing association in the UK, we face a unique challenge to bring them up to today’s living standards and make them fit for modern living.
These homes are some of the least energy efficient of our portfolio, and as we continue to make great progress levelling up our homes to at least EPC band C by 2030, we are now intently focused on upgrading our oldest homes to make them more comfortable to live in, and cheaper to heat.
We are confident we can make a real difference to the thermal comfort and aesthetic of these homes.
Our ‘modernisation pilot’ saw c50 homes extensively refurbished, with new kitchens and bathrooms fitted, walls decorated, and triple glazing installed to reduce heat loss and keep energy bills low.
Over the course of our new corporate plan, Tenants at Heart, we plan to make a record £300million investment in our oldest homes, a quarter of which will be retrofitted to improve their energy efficiency, and the rest will receive a variety of home upgrades, including new kitchens and bathrooms.</v>
      </c>
    </row>
    <row r="128" spans="1:9" x14ac:dyDescent="0.15">
      <c r="A128" s="80" t="str">
        <f t="shared" si="1"/>
        <v>Midland Heart</v>
      </c>
      <c r="B128" s="80" t="s">
        <v>10</v>
      </c>
      <c r="C128" s="80" t="s">
        <v>15</v>
      </c>
      <c r="D128" s="80" t="s">
        <v>247</v>
      </c>
      <c r="E128" s="80" t="s">
        <v>311</v>
      </c>
      <c r="F128" s="80" t="s">
        <v>200</v>
      </c>
      <c r="G128" s="80" t="s">
        <v>320</v>
      </c>
      <c r="H128" s="80" t="s">
        <v>424</v>
      </c>
      <c r="I128" s="90">
        <f>IF(ISBLANK(Response!I119),"",Response!I119)</f>
        <v>1197009</v>
      </c>
    </row>
    <row r="129" spans="1:9" x14ac:dyDescent="0.15">
      <c r="A129" s="80" t="str">
        <f t="shared" si="1"/>
        <v>Midland Heart</v>
      </c>
      <c r="B129" s="80" t="s">
        <v>19</v>
      </c>
      <c r="C129" s="80" t="s">
        <v>18</v>
      </c>
      <c r="D129" s="80" t="s">
        <v>87</v>
      </c>
      <c r="E129" s="80" t="s">
        <v>56</v>
      </c>
      <c r="F129" s="80" t="s">
        <v>169</v>
      </c>
      <c r="G129" s="80" t="s">
        <v>320</v>
      </c>
      <c r="H129" s="80" t="s">
        <v>425</v>
      </c>
      <c r="I129" s="80" t="str">
        <f>IF(ISBLANK(Response!F121),"",Response!F121)</f>
        <v>Yes</v>
      </c>
    </row>
    <row r="130" spans="1:9" x14ac:dyDescent="0.15">
      <c r="A130" s="80" t="str">
        <f t="shared" si="1"/>
        <v>Midland Heart</v>
      </c>
      <c r="B130" s="80" t="s">
        <v>19</v>
      </c>
      <c r="C130" s="80" t="s">
        <v>18</v>
      </c>
      <c r="D130" s="80" t="s">
        <v>202</v>
      </c>
      <c r="E130" s="80" t="s">
        <v>57</v>
      </c>
      <c r="F130" s="80" t="s">
        <v>248</v>
      </c>
      <c r="G130" s="80" t="s">
        <v>320</v>
      </c>
      <c r="H130" s="80" t="s">
        <v>426</v>
      </c>
      <c r="I130" s="80" t="str">
        <f>IF(ISBLANK(Response!F122),"",Response!F122)</f>
        <v>G1 V1 C1 status from the Regulator of Social Housing</v>
      </c>
    </row>
    <row r="131" spans="1:9" x14ac:dyDescent="0.15">
      <c r="A131" s="80" t="str">
        <f t="shared" si="1"/>
        <v>Midland Heart</v>
      </c>
      <c r="B131" s="80" t="s">
        <v>19</v>
      </c>
      <c r="C131" s="80" t="s">
        <v>18</v>
      </c>
      <c r="D131" s="80" t="s">
        <v>59</v>
      </c>
      <c r="E131" s="80" t="s">
        <v>58</v>
      </c>
      <c r="F131" s="80" t="s">
        <v>60</v>
      </c>
      <c r="G131" s="80" t="s">
        <v>320</v>
      </c>
      <c r="H131" s="80" t="s">
        <v>427</v>
      </c>
      <c r="I131" s="80" t="str">
        <f>IF(ISBLANK(Response!F123),"",Response!F123)</f>
        <v>UK Corporate Code of Governance</v>
      </c>
    </row>
    <row r="132" spans="1:9" x14ac:dyDescent="0.15">
      <c r="A132" s="80" t="str">
        <f t="shared" si="1"/>
        <v>Midland Heart</v>
      </c>
      <c r="B132" s="80" t="s">
        <v>19</v>
      </c>
      <c r="C132" s="80" t="s">
        <v>18</v>
      </c>
      <c r="D132" s="80" t="s">
        <v>203</v>
      </c>
      <c r="E132" s="80" t="s">
        <v>61</v>
      </c>
      <c r="F132" s="80" t="s">
        <v>169</v>
      </c>
      <c r="G132" s="80" t="s">
        <v>320</v>
      </c>
      <c r="H132" s="80" t="s">
        <v>428</v>
      </c>
      <c r="I132" s="80" t="str">
        <f>IF(ISBLANK(Response!F124),"",Response!F124)</f>
        <v>Yes</v>
      </c>
    </row>
    <row r="133" spans="1:9" ht="65" x14ac:dyDescent="0.15">
      <c r="A133" s="80" t="str">
        <f t="shared" si="1"/>
        <v>Midland Heart</v>
      </c>
      <c r="B133" s="80" t="s">
        <v>19</v>
      </c>
      <c r="C133" s="80" t="s">
        <v>18</v>
      </c>
      <c r="D133" s="91" t="s">
        <v>203</v>
      </c>
      <c r="E133" s="80" t="s">
        <v>61</v>
      </c>
      <c r="F133" s="80" t="s">
        <v>204</v>
      </c>
      <c r="G133" s="80" t="s">
        <v>321</v>
      </c>
      <c r="H133" s="80" t="s">
        <v>429</v>
      </c>
      <c r="I133" s="88" t="str">
        <f>IF(ISBLANK(Response!F125),"",Response!F125)</f>
        <v>NA</v>
      </c>
    </row>
    <row r="134" spans="1:9" x14ac:dyDescent="0.15">
      <c r="A134" s="80" t="str">
        <f t="shared" si="1"/>
        <v>Midland Heart</v>
      </c>
      <c r="B134" s="80" t="s">
        <v>19</v>
      </c>
      <c r="C134" s="80" t="s">
        <v>18</v>
      </c>
      <c r="D134" s="80" t="s">
        <v>249</v>
      </c>
      <c r="E134" s="80" t="s">
        <v>62</v>
      </c>
      <c r="F134" s="80" t="s">
        <v>32</v>
      </c>
      <c r="G134" s="80" t="s">
        <v>320</v>
      </c>
      <c r="H134" s="80" t="s">
        <v>430</v>
      </c>
      <c r="I134" s="80" t="str">
        <f>IF(ISBLANK(Response!F126),"",Response!F126)</f>
        <v xml:space="preserve">Our Risk Management Policy defines our framework for identifying and managing strategic and operational risks. The Board, along with the Audit and Risk Committee, oversee our strategic risks quarterly and this includes reviewing our transitional risk around decarbonisation and emerging risks such as increasing severe weather events and key policy change. 
Physical climate change risk from pluvial and fluvial flooding and overheating is regularly assessed through our relationship with Insurers and SHIFT environmental consultancy. This year we recorded that 4% of our properties are at medium to high risk of pluvial and fluvial flooding and, according to SHIFT analysis, 12% are at medium to high risk of overheating.
In our new corporate plan, Tenants at Heart we have set a new target to reduce our direct operational (scopes 1 &amp; 2) CO2 emissions by 1,250 tonnes, a Paris Agreement science-based target. This aligns our operations and asset ownership, through EPC C by 2030, which science-aligned net zero carbon emissions targets that are frequently reported to Board. </v>
      </c>
    </row>
    <row r="135" spans="1:9" x14ac:dyDescent="0.15">
      <c r="A135" s="80" t="str">
        <f t="shared" si="1"/>
        <v>Midland Heart</v>
      </c>
      <c r="B135" s="80" t="s">
        <v>19</v>
      </c>
      <c r="C135" s="80" t="s">
        <v>18</v>
      </c>
      <c r="D135" s="80" t="s">
        <v>250</v>
      </c>
      <c r="E135" s="80" t="s">
        <v>62</v>
      </c>
      <c r="F135" s="80" t="s">
        <v>169</v>
      </c>
      <c r="G135" s="80" t="s">
        <v>321</v>
      </c>
      <c r="H135" s="80" t="s">
        <v>431</v>
      </c>
      <c r="I135" s="80" t="str">
        <f>IF(ISBLANK(Response!F127),"",Response!F127)</f>
        <v>Yes</v>
      </c>
    </row>
    <row r="136" spans="1:9" x14ac:dyDescent="0.15">
      <c r="A136" s="80" t="str">
        <f t="shared" si="1"/>
        <v>Midland Heart</v>
      </c>
      <c r="B136" s="80" t="s">
        <v>19</v>
      </c>
      <c r="C136" s="80" t="s">
        <v>18</v>
      </c>
      <c r="D136" s="80" t="s">
        <v>206</v>
      </c>
      <c r="E136" s="80" t="s">
        <v>312</v>
      </c>
      <c r="F136" s="80" t="s">
        <v>32</v>
      </c>
      <c r="G136" s="80" t="s">
        <v>320</v>
      </c>
      <c r="H136" s="80" t="s">
        <v>432</v>
      </c>
      <c r="I136" s="80" t="str">
        <f>IF(ISBLANK(Response!I126),"",Response!I126)</f>
        <v>No</v>
      </c>
    </row>
    <row r="137" spans="1:9" x14ac:dyDescent="0.15">
      <c r="A137" s="80" t="str">
        <f t="shared" si="1"/>
        <v>Midland Heart</v>
      </c>
      <c r="B137" s="80" t="s">
        <v>19</v>
      </c>
      <c r="C137" s="80" t="s">
        <v>18</v>
      </c>
      <c r="D137" s="80" t="s">
        <v>205</v>
      </c>
      <c r="E137" s="80" t="s">
        <v>63</v>
      </c>
      <c r="F137" s="80" t="s">
        <v>169</v>
      </c>
      <c r="G137" s="80" t="s">
        <v>320</v>
      </c>
      <c r="H137" s="80" t="s">
        <v>433</v>
      </c>
      <c r="I137" s="80" t="str">
        <f>IF(ISBLANK(Response!F128),"",Response!F128)</f>
        <v>No</v>
      </c>
    </row>
    <row r="138" spans="1:9" x14ac:dyDescent="0.15">
      <c r="A138" s="80" t="str">
        <f t="shared" si="1"/>
        <v>Midland Heart</v>
      </c>
      <c r="B138" s="80" t="s">
        <v>19</v>
      </c>
      <c r="C138" s="80" t="s">
        <v>18</v>
      </c>
      <c r="D138" s="80" t="s">
        <v>207</v>
      </c>
      <c r="E138" s="80" t="s">
        <v>313</v>
      </c>
      <c r="F138" s="80" t="s">
        <v>32</v>
      </c>
      <c r="G138" s="80" t="s">
        <v>320</v>
      </c>
      <c r="H138" s="80" t="s">
        <v>434</v>
      </c>
      <c r="I138" s="80" t="str">
        <f>IF(ISBLANK(Response!I128),"",Response!I128)</f>
        <v>NA</v>
      </c>
    </row>
    <row r="139" spans="1:9" x14ac:dyDescent="0.15">
      <c r="A139" s="80" t="str">
        <f t="shared" si="1"/>
        <v>Midland Heart</v>
      </c>
      <c r="B139" s="80" t="s">
        <v>21</v>
      </c>
      <c r="C139" s="80" t="s">
        <v>20</v>
      </c>
      <c r="D139" s="80" t="s">
        <v>251</v>
      </c>
      <c r="E139" s="80" t="s">
        <v>64</v>
      </c>
      <c r="F139" s="80" t="s">
        <v>32</v>
      </c>
      <c r="G139" s="80" t="s">
        <v>320</v>
      </c>
      <c r="H139" s="80" t="s">
        <v>435</v>
      </c>
      <c r="I139" s="80" t="str">
        <f>IF(ISBLANK(Response!F130),"",Response!F130)</f>
        <v xml:space="preserve">Our colleague champions provide a service that is all about listening to what matters most to our colleagues. They are a vital bridge between our colleagues on the ground and our Executive and Leadership teams. Their goal is to amplify colleagues’ ideas, share honest feedback, and constructively challenge when needed, all to create an even better workplace for everyone. The Executive team meet with colleague champions quarterly and colleagues can reach out to the champions via email or have a chat with any of them directly.
Our Inclusion Networks also provide colleagues with the opportunity to support one another, connect, discuss prevalent issues and enact change, and are sponsored by an Executive Director and Leader.
Tenant voice, experience and concerns must sit at the heart of the work we do to design, deliver and evaluate our services. We have developed a Tenant Insight Portal that provides colleagues with consistent, clear and timely insight into how our tenants are using our services, what is working well for them and what isn't. This includes My Voice, a variety of different groups and projects for tenants to get involved in, in a way that suits them.
In addition, our tenant voices are heard throughout our governance arrangements including at our Board and its Committees.
We provide quarterly insight reports to Board on some of the ways we have engaged and used tenants’ views, alongside regular reporting on the outcomes of tenant scrutiny activity through our Operations Committee.
Our Board and Committee Recruitment, Induction and Succession Policy outlines the aims and key policy commitments related to the recruitment, induction and succession planning of our Board and Committee members. The purpose of this policy is to ensure we continue to have the right skills, experience, behaviours and diverse backgrounds represented on our Boards and Committees to provide effective governance and achievement of our corporate strategy.
Our ‘My Team’ tenant group meet with representatives from our Talent Team each quarter to review and scrutinise the level of tenant involvement in all recruitment activity including at Board and Committee level.
We also undertake Equality Impact Assessments to support engagement that reflects the diversity of communities by ensuring that all voices, especially those from underrepresented or marginalised groups, are considered in decision making processes. </v>
      </c>
    </row>
    <row r="140" spans="1:9" x14ac:dyDescent="0.15">
      <c r="A140" s="80" t="str">
        <f t="shared" si="1"/>
        <v>Midland Heart</v>
      </c>
      <c r="B140" s="80" t="s">
        <v>21</v>
      </c>
      <c r="C140" s="80" t="s">
        <v>20</v>
      </c>
      <c r="D140" s="80" t="s">
        <v>251</v>
      </c>
      <c r="E140" s="80" t="s">
        <v>64</v>
      </c>
      <c r="F140" s="80" t="s">
        <v>151</v>
      </c>
      <c r="G140" s="80" t="s">
        <v>321</v>
      </c>
      <c r="H140" s="80" t="s">
        <v>436</v>
      </c>
      <c r="I140" s="88">
        <f>IF(ISBLANK(Response!F131),"",Response!F131)</f>
        <v>0.4</v>
      </c>
    </row>
    <row r="141" spans="1:9" x14ac:dyDescent="0.15">
      <c r="A141" s="80" t="str">
        <f t="shared" si="1"/>
        <v>Midland Heart</v>
      </c>
      <c r="B141" s="80" t="s">
        <v>21</v>
      </c>
      <c r="C141" s="80" t="s">
        <v>20</v>
      </c>
      <c r="D141" s="80" t="s">
        <v>251</v>
      </c>
      <c r="E141" s="80" t="s">
        <v>64</v>
      </c>
      <c r="F141" s="80" t="s">
        <v>152</v>
      </c>
      <c r="G141" s="80" t="s">
        <v>322</v>
      </c>
      <c r="H141" s="80" t="s">
        <v>437</v>
      </c>
      <c r="I141" s="88">
        <f>IF(ISBLANK(Response!F132),"",Response!F132)</f>
        <v>0.3</v>
      </c>
    </row>
    <row r="142" spans="1:9" x14ac:dyDescent="0.15">
      <c r="A142" s="80" t="str">
        <f t="shared" si="1"/>
        <v>Midland Heart</v>
      </c>
      <c r="B142" s="80" t="s">
        <v>21</v>
      </c>
      <c r="C142" s="80" t="s">
        <v>20</v>
      </c>
      <c r="D142" s="80" t="s">
        <v>251</v>
      </c>
      <c r="E142" s="80" t="s">
        <v>64</v>
      </c>
      <c r="F142" s="80" t="s">
        <v>208</v>
      </c>
      <c r="G142" s="80" t="s">
        <v>323</v>
      </c>
      <c r="H142" s="80" t="s">
        <v>438</v>
      </c>
      <c r="I142" s="88">
        <f>IF(ISBLANK(Response!F133),"",Response!F133)</f>
        <v>0</v>
      </c>
    </row>
    <row r="143" spans="1:9" x14ac:dyDescent="0.15">
      <c r="A143" s="80" t="str">
        <f t="shared" si="1"/>
        <v>Midland Heart</v>
      </c>
      <c r="B143" s="80" t="s">
        <v>21</v>
      </c>
      <c r="C143" s="80" t="s">
        <v>20</v>
      </c>
      <c r="D143" s="80" t="s">
        <v>251</v>
      </c>
      <c r="E143" s="80" t="s">
        <v>64</v>
      </c>
      <c r="F143" s="80" t="s">
        <v>153</v>
      </c>
      <c r="G143" s="80" t="s">
        <v>324</v>
      </c>
      <c r="H143" s="80" t="s">
        <v>439</v>
      </c>
      <c r="I143" s="88">
        <f>IF(ISBLANK(Response!F134),"",Response!F134)</f>
        <v>0.1</v>
      </c>
    </row>
    <row r="144" spans="1:9" x14ac:dyDescent="0.15">
      <c r="A144" s="80" t="str">
        <f t="shared" si="1"/>
        <v>Midland Heart</v>
      </c>
      <c r="B144" s="80" t="s">
        <v>21</v>
      </c>
      <c r="C144" s="80" t="s">
        <v>20</v>
      </c>
      <c r="D144" s="80" t="s">
        <v>251</v>
      </c>
      <c r="E144" s="80" t="s">
        <v>64</v>
      </c>
      <c r="F144" s="80" t="s">
        <v>154</v>
      </c>
      <c r="G144" s="80" t="s">
        <v>325</v>
      </c>
      <c r="H144" s="80" t="s">
        <v>440</v>
      </c>
      <c r="I144" s="80">
        <f>IF(ISBLANK(Response!F135),"",Response!F135)</f>
        <v>54</v>
      </c>
    </row>
    <row r="145" spans="1:9" x14ac:dyDescent="0.15">
      <c r="A145" s="80" t="str">
        <f t="shared" si="1"/>
        <v>Midland Heart</v>
      </c>
      <c r="B145" s="80" t="s">
        <v>21</v>
      </c>
      <c r="C145" s="80" t="s">
        <v>20</v>
      </c>
      <c r="D145" s="80" t="s">
        <v>251</v>
      </c>
      <c r="E145" s="80" t="s">
        <v>64</v>
      </c>
      <c r="F145" s="80" t="s">
        <v>155</v>
      </c>
      <c r="G145" s="80" t="s">
        <v>326</v>
      </c>
      <c r="H145" s="80" t="s">
        <v>441</v>
      </c>
      <c r="I145" s="80">
        <f>IF(ISBLANK(Response!F136),"",Response!F136)</f>
        <v>7.3</v>
      </c>
    </row>
    <row r="146" spans="1:9" x14ac:dyDescent="0.15">
      <c r="A146" s="80" t="str">
        <f t="shared" si="1"/>
        <v>Midland Heart</v>
      </c>
      <c r="B146" s="80" t="s">
        <v>21</v>
      </c>
      <c r="C146" s="80" t="s">
        <v>20</v>
      </c>
      <c r="D146" s="80" t="s">
        <v>209</v>
      </c>
      <c r="E146" s="80" t="s">
        <v>65</v>
      </c>
      <c r="F146" s="80" t="s">
        <v>156</v>
      </c>
      <c r="G146" s="80" t="s">
        <v>320</v>
      </c>
      <c r="H146" s="80" t="s">
        <v>442</v>
      </c>
      <c r="I146" s="88">
        <f>IF(ISBLANK(Response!F137),"",Response!F137)</f>
        <v>0.3</v>
      </c>
    </row>
    <row r="147" spans="1:9" x14ac:dyDescent="0.15">
      <c r="A147" s="80" t="str">
        <f t="shared" si="1"/>
        <v>Midland Heart</v>
      </c>
      <c r="B147" s="80" t="s">
        <v>21</v>
      </c>
      <c r="C147" s="80" t="s">
        <v>20</v>
      </c>
      <c r="D147" s="80" t="s">
        <v>209</v>
      </c>
      <c r="E147" s="80" t="s">
        <v>65</v>
      </c>
      <c r="F147" s="80" t="s">
        <v>104</v>
      </c>
      <c r="G147" s="80" t="s">
        <v>321</v>
      </c>
      <c r="H147" s="80" t="s">
        <v>443</v>
      </c>
      <c r="I147" s="88">
        <f>IF(ISBLANK(Response!F138),"",Response!F138)</f>
        <v>0.3</v>
      </c>
    </row>
    <row r="148" spans="1:9" x14ac:dyDescent="0.15">
      <c r="A148" s="80" t="str">
        <f t="shared" si="1"/>
        <v>Midland Heart</v>
      </c>
      <c r="B148" s="80" t="s">
        <v>21</v>
      </c>
      <c r="C148" s="80" t="s">
        <v>20</v>
      </c>
      <c r="D148" s="80" t="s">
        <v>210</v>
      </c>
      <c r="E148" s="80" t="s">
        <v>66</v>
      </c>
      <c r="F148" s="80" t="s">
        <v>271</v>
      </c>
      <c r="G148" s="80" t="s">
        <v>320</v>
      </c>
      <c r="H148" s="80" t="s">
        <v>444</v>
      </c>
      <c r="I148" s="89">
        <f>IF(ISBLANK(Response!F139),"",Response!F139)</f>
        <v>2</v>
      </c>
    </row>
    <row r="149" spans="1:9" x14ac:dyDescent="0.15">
      <c r="A149" s="80" t="str">
        <f t="shared" si="1"/>
        <v>Midland Heart</v>
      </c>
      <c r="B149" s="80" t="s">
        <v>21</v>
      </c>
      <c r="C149" s="80" t="s">
        <v>20</v>
      </c>
      <c r="D149" s="80" t="s">
        <v>210</v>
      </c>
      <c r="E149" s="80" t="s">
        <v>66</v>
      </c>
      <c r="F149" s="80" t="s">
        <v>105</v>
      </c>
      <c r="G149" s="80" t="s">
        <v>321</v>
      </c>
      <c r="H149" s="80" t="s">
        <v>445</v>
      </c>
      <c r="I149" s="80" t="str">
        <f>IF(ISBLANK(Response!F140),"",Response!F140)</f>
        <v>These Board members are Chartered Accountants</v>
      </c>
    </row>
    <row r="150" spans="1:9" x14ac:dyDescent="0.15">
      <c r="A150" s="80" t="str">
        <f t="shared" si="1"/>
        <v>Midland Heart</v>
      </c>
      <c r="B150" s="80" t="s">
        <v>21</v>
      </c>
      <c r="C150" s="80" t="s">
        <v>20</v>
      </c>
      <c r="D150" s="80" t="s">
        <v>211</v>
      </c>
      <c r="E150" s="80" t="s">
        <v>67</v>
      </c>
      <c r="F150" s="80" t="s">
        <v>156</v>
      </c>
      <c r="G150" s="80" t="s">
        <v>320</v>
      </c>
      <c r="H150" s="80" t="s">
        <v>446</v>
      </c>
      <c r="I150" s="88">
        <f>IF(ISBLANK(Response!F141),"",Response!F141)</f>
        <v>0.6</v>
      </c>
    </row>
    <row r="151" spans="1:9" x14ac:dyDescent="0.15">
      <c r="A151" s="80" t="str">
        <f t="shared" si="1"/>
        <v>Midland Heart</v>
      </c>
      <c r="B151" s="80" t="s">
        <v>21</v>
      </c>
      <c r="C151" s="80" t="s">
        <v>20</v>
      </c>
      <c r="D151" s="80" t="s">
        <v>213</v>
      </c>
      <c r="E151" s="80" t="s">
        <v>68</v>
      </c>
      <c r="F151" s="80" t="s">
        <v>169</v>
      </c>
      <c r="G151" s="80" t="s">
        <v>320</v>
      </c>
      <c r="H151" s="80" t="s">
        <v>447</v>
      </c>
      <c r="I151" s="80" t="str">
        <f>IF(ISBLANK(Response!F142),"",Response!F142)</f>
        <v>Yes</v>
      </c>
    </row>
    <row r="152" spans="1:9" x14ac:dyDescent="0.15">
      <c r="A152" s="80" t="str">
        <f t="shared" si="1"/>
        <v>Midland Heart</v>
      </c>
      <c r="B152" s="80" t="s">
        <v>21</v>
      </c>
      <c r="C152" s="80" t="s">
        <v>20</v>
      </c>
      <c r="D152" s="80" t="s">
        <v>72</v>
      </c>
      <c r="E152" s="80" t="s">
        <v>69</v>
      </c>
      <c r="F152" s="80" t="s">
        <v>270</v>
      </c>
      <c r="G152" s="80" t="s">
        <v>320</v>
      </c>
      <c r="H152" s="80" t="s">
        <v>448</v>
      </c>
      <c r="I152" s="89">
        <f>IF(ISBLANK(Response!F143),"",Response!F143)</f>
        <v>18</v>
      </c>
    </row>
    <row r="153" spans="1:9" x14ac:dyDescent="0.15">
      <c r="A153" s="80" t="str">
        <f t="shared" si="1"/>
        <v>Midland Heart</v>
      </c>
      <c r="B153" s="80" t="s">
        <v>21</v>
      </c>
      <c r="C153" s="80" t="s">
        <v>20</v>
      </c>
      <c r="D153" s="80" t="s">
        <v>252</v>
      </c>
      <c r="E153" s="80" t="s">
        <v>70</v>
      </c>
      <c r="F153" s="80" t="s">
        <v>174</v>
      </c>
      <c r="G153" s="80" t="s">
        <v>320</v>
      </c>
      <c r="H153" s="80" t="s">
        <v>449</v>
      </c>
      <c r="I153" s="83">
        <f>IF(ISBLANK(Response!F144),"",Response!F144)</f>
        <v>45809</v>
      </c>
    </row>
    <row r="154" spans="1:9" x14ac:dyDescent="0.15">
      <c r="A154" s="80" t="str">
        <f t="shared" si="1"/>
        <v>Midland Heart</v>
      </c>
      <c r="B154" s="80" t="s">
        <v>21</v>
      </c>
      <c r="C154" s="80" t="s">
        <v>20</v>
      </c>
      <c r="D154" s="80" t="s">
        <v>76</v>
      </c>
      <c r="E154" s="80" t="s">
        <v>71</v>
      </c>
      <c r="F154" s="80" t="s">
        <v>32</v>
      </c>
      <c r="G154" s="80" t="s">
        <v>320</v>
      </c>
      <c r="H154" s="80" t="s">
        <v>450</v>
      </c>
      <c r="I154" s="80" t="str">
        <f>IF(ISBLANK(Response!F145),"",Response!F145)</f>
        <v xml:space="preserve">Conflicts of interest are handled in accordance with the Board Code of Conduct. Annual Declaration of Interest at the start of each financial year following by a standing item at the start of each meeting for any declaration to be made. </v>
      </c>
    </row>
    <row r="155" spans="1:9" x14ac:dyDescent="0.15">
      <c r="A155" s="80" t="str">
        <f t="shared" si="1"/>
        <v>Midland Heart</v>
      </c>
      <c r="B155" s="80" t="s">
        <v>23</v>
      </c>
      <c r="C155" s="80" t="s">
        <v>22</v>
      </c>
      <c r="D155" s="80" t="s">
        <v>78</v>
      </c>
      <c r="E155" s="80" t="s">
        <v>73</v>
      </c>
      <c r="F155" s="80" t="s">
        <v>169</v>
      </c>
      <c r="G155" s="80" t="s">
        <v>320</v>
      </c>
      <c r="H155" s="80" t="s">
        <v>451</v>
      </c>
      <c r="I155" s="80" t="str">
        <f>IF(ISBLANK(Response!F147),"",Response!F147)</f>
        <v>Yes</v>
      </c>
    </row>
    <row r="156" spans="1:9" x14ac:dyDescent="0.15">
      <c r="A156" s="80" t="str">
        <f t="shared" si="1"/>
        <v>Midland Heart</v>
      </c>
      <c r="B156" s="80" t="s">
        <v>23</v>
      </c>
      <c r="C156" s="80" t="s">
        <v>22</v>
      </c>
      <c r="D156" s="80" t="s">
        <v>214</v>
      </c>
      <c r="E156" s="80" t="s">
        <v>74</v>
      </c>
      <c r="F156" s="80" t="s">
        <v>215</v>
      </c>
      <c r="G156" s="80" t="s">
        <v>320</v>
      </c>
      <c r="H156" s="80" t="s">
        <v>452</v>
      </c>
      <c r="I156" s="88">
        <f>IF(ISBLANK(Response!F148),"",Response!F148)</f>
        <v>0.1002</v>
      </c>
    </row>
    <row r="157" spans="1:9" x14ac:dyDescent="0.15">
      <c r="A157" s="80" t="str">
        <f t="shared" si="1"/>
        <v>Midland Heart</v>
      </c>
      <c r="B157" s="80" t="s">
        <v>23</v>
      </c>
      <c r="C157" s="80" t="s">
        <v>22</v>
      </c>
      <c r="D157" s="80" t="s">
        <v>255</v>
      </c>
      <c r="E157" s="80" t="s">
        <v>75</v>
      </c>
      <c r="F157" s="80" t="s">
        <v>216</v>
      </c>
      <c r="G157" s="80" t="s">
        <v>320</v>
      </c>
      <c r="H157" s="80" t="s">
        <v>453</v>
      </c>
      <c r="I157" s="80" t="str">
        <f>IF(ISBLANK(Response!F149),"",Response!F149)</f>
        <v>10.96:1</v>
      </c>
    </row>
    <row r="158" spans="1:9" x14ac:dyDescent="0.15">
      <c r="A158" s="80" t="str">
        <f t="shared" si="1"/>
        <v>Midland Heart</v>
      </c>
      <c r="B158" s="80" t="s">
        <v>23</v>
      </c>
      <c r="C158" s="80" t="s">
        <v>22</v>
      </c>
      <c r="D158" s="80" t="s">
        <v>217</v>
      </c>
      <c r="E158" s="80" t="s">
        <v>77</v>
      </c>
      <c r="F158" s="80" t="s">
        <v>32</v>
      </c>
      <c r="G158" s="80" t="s">
        <v>320</v>
      </c>
      <c r="H158" s="80" t="s">
        <v>454</v>
      </c>
      <c r="I158" s="80" t="str">
        <f>IF(ISBLANK(Response!F150),"",Response!F150)</f>
        <v>Our diversity and inclusion work was recognised in our first year of entering the Inclusive Employers Standard. 
There are a variety of highlights and successes that helped us achieve the accreditation. These include:
Our female development programme: To improve gender representation in managerial and leadership roles we have delivered two cohorts of our female development programmes. Half of the cohort have moved into higher paid positions and all women continue to receive dedicated support because of the programme. Of the women who took part in the course, 96% said they would recommend it to others. 
Our black colleague development programme: We have delivered two cohorts of the development programme for black colleagues. As a direct result of the programme 35% of colleagues moved into higher paid roles. Looking wider than the programme, 39% of colleagues who are currently receiving investment in their formal development are ethnically diverse. This has contributed to 46% of promotions being to colleagues from an ethnically diverse background (19% to black colleagues).
Disability confident leadership status: Over the last 12 months, we’ve seen an increase in colleagues sharing a disability with us: increasing from 9% to 12% which is above the national average. The increase in disclosures demonstrates our colleagues feel comfortable to do so and trust how the information will be used. Our disability network Liberty has played an important role in creating an environment where colleagues feel comfortable to share.
Our four Inclusion networks: We continue to see increasing engagement with our Inclusion Networks especially from colleagues based across our geography. The networks continue to bring colleagues together to solve issues, engage with colleagues and celebrate success.</v>
      </c>
    </row>
    <row r="159" spans="1:9" x14ac:dyDescent="0.15">
      <c r="A159" s="80" t="str">
        <f t="shared" ref="A159:A167" si="2">$I$2</f>
        <v>Midland Heart</v>
      </c>
      <c r="B159" s="80" t="s">
        <v>23</v>
      </c>
      <c r="C159" s="80" t="s">
        <v>22</v>
      </c>
      <c r="D159" s="80" t="s">
        <v>218</v>
      </c>
      <c r="E159" s="80" t="s">
        <v>79</v>
      </c>
      <c r="F159" s="80" t="s">
        <v>32</v>
      </c>
      <c r="G159" s="80" t="s">
        <v>320</v>
      </c>
      <c r="H159" s="80" t="s">
        <v>455</v>
      </c>
      <c r="I159" s="80" t="str">
        <f>IF(ISBLANK(Response!F151),"",Response!F151)</f>
        <v>We provide a range of options to help colleagues maintain and enhance their wellbeing, including proactive awareness sessions and activities, with specialist services available when they need extra support.
• Employee Assistance Programme (EAP) – Available 24/7 to colleagues and direct family members. Immediate emotional support, up to eight free counselling sessions, bereavement support, practical advice on personal debt and legal concerns.
• Maximus (Access to Work Mental Health support service) – Providing a minimum of nine months’ practical support for any mental wellbeing concern.
• Mental Health First Aiders (MHFAs) – Colleagues trained with the accredited MHFA training to provide mental wellbeing support to fellow colleagues as required.
• Specialist counselling/support
• Occupational Health – To help colleagues and managers with guidance on support and reasonable adjustments. 
• Physiotherapy – Where colleagues may require physiotherapy to support their recovery or proactively to prevent concerns worsening, we can provide physiotherapy via our OH service.
• DSE Assessors – Colleagues can request a DSE assessment to help minimise MSK concerns potentially affect by or caused by their workstation set up.
• Wellbeing activities – Workshops and fun activities with expert speakers covering mental wellbeing, nutrition, general health, motivation and productivity.
• Wellbeing benefits – We have a number of wellbeing benefits as part of our reward package.</v>
      </c>
    </row>
    <row r="160" spans="1:9" x14ac:dyDescent="0.15">
      <c r="A160" s="80" t="str">
        <f t="shared" si="2"/>
        <v>Midland Heart</v>
      </c>
      <c r="B160" s="80" t="s">
        <v>23</v>
      </c>
      <c r="C160" s="80" t="s">
        <v>22</v>
      </c>
      <c r="D160" s="80" t="s">
        <v>219</v>
      </c>
      <c r="E160" s="80" t="s">
        <v>80</v>
      </c>
      <c r="F160" s="80" t="s">
        <v>32</v>
      </c>
      <c r="G160" s="80" t="s">
        <v>320</v>
      </c>
      <c r="H160" s="80" t="s">
        <v>456</v>
      </c>
      <c r="I160" s="80" t="str">
        <f>IF(ISBLANK(Response!F152),"",Response!F152)</f>
        <v>Being a great place to work is central to our corporate strategy. Put simply, we want colleagues to thrive and develop their careers irrespective of background.
We work with our Colleague Champions and Inclusion Networks to make our people feel a sense of belonging and feel heard about the things that matter to them.
Our achievements this year include:
• Our colleague engagement score remains consistently high at c80%
• We fully utilised the apprenticeship levy with 25 early careers apprentices including trade apprentices in our In House Maintenance Team across carpentry, electrical and plumbing. We also have an additional 36 colleagues undertaking apprenticeships alongside their current roles, studying subjects from coaching to surveying.
• We have introduced a second cohort of mental health first aiders, launched mental health for managers e-learning and delivered stress and resilience training to 95 colleagues and managers in areas where mental health absence has been higher. As a result, we’ve seen a 12% reduction in mental health related absence.
• Our work on equality, diversity and inclusion (EDI) has been recognised by the Inclusive Employers Standard where we were awarded the bronze standard on first time of entering.
• To improve gender representation in managerial and leadership roles we have delivered two cohorts of our female development programmes.
• We have delivered two cohorts of the development programme for black colleagues. 35% of participating colleagues moved into higher paid roles. Looking wider than the programme, 39% of colleagues who are currently receiving investment in their formal development are ethnically diverse. This has contributed to 46% of promotions being to colleagues from an ethnically diverse background (19% to black colleagues).
• Over the last 12 months, we’ve seen an increase to 12% in colleagues sharing a disability with us, which is above the national average.
• We continue to see increasing engagement with our Inclusion Networks, which continue to bring colleagues together to solve issues, engage with colleagues and celebrate success.</v>
      </c>
    </row>
    <row r="161" spans="1:9" x14ac:dyDescent="0.15">
      <c r="A161" s="80" t="str">
        <f t="shared" si="2"/>
        <v>Midland Heart</v>
      </c>
      <c r="B161" s="80" t="s">
        <v>23</v>
      </c>
      <c r="C161" s="80" t="s">
        <v>22</v>
      </c>
      <c r="D161" s="80" t="s">
        <v>256</v>
      </c>
      <c r="E161" s="80" t="s">
        <v>314</v>
      </c>
      <c r="F161" s="80" t="s">
        <v>286</v>
      </c>
      <c r="G161" s="80" t="s">
        <v>320</v>
      </c>
      <c r="H161" s="80" t="s">
        <v>457</v>
      </c>
      <c r="I161" s="88" t="str">
        <f>IF(ISBLANK(Response!I152),"",Response!I152)</f>
        <v>c10%</v>
      </c>
    </row>
    <row r="162" spans="1:9" x14ac:dyDescent="0.15">
      <c r="A162" s="80" t="str">
        <f t="shared" si="2"/>
        <v>Midland Heart</v>
      </c>
      <c r="B162" s="80" t="s">
        <v>83</v>
      </c>
      <c r="C162" s="80" t="s">
        <v>24</v>
      </c>
      <c r="D162" s="80" t="s">
        <v>253</v>
      </c>
      <c r="E162" s="80" t="s">
        <v>81</v>
      </c>
      <c r="F162" s="80" t="s">
        <v>32</v>
      </c>
      <c r="G162" s="80" t="s">
        <v>320</v>
      </c>
      <c r="H162" s="80" t="s">
        <v>458</v>
      </c>
      <c r="I162" s="80" t="str">
        <f>IF(ISBLANK(Response!F154),"",Response!F154)</f>
        <v xml:space="preserve">The Sustainable Procurement Framework (SPF) embeds our strategic commitments to environmental and social sustainability in all key tenders and contract management. The SPF is designed to increase the transparency of supplier sustainability performance data and risk management, enhance our ESG reporting, promote opportunities for collaboration and help deliver value for money. </v>
      </c>
    </row>
    <row r="163" spans="1:9" x14ac:dyDescent="0.15">
      <c r="A163" s="80" t="str">
        <f t="shared" si="2"/>
        <v>Midland Heart</v>
      </c>
      <c r="B163" s="80" t="s">
        <v>83</v>
      </c>
      <c r="C163" s="80" t="s">
        <v>24</v>
      </c>
      <c r="D163" s="80" t="s">
        <v>287</v>
      </c>
      <c r="E163" s="80" t="s">
        <v>315</v>
      </c>
      <c r="F163" s="80" t="s">
        <v>212</v>
      </c>
      <c r="G163" s="80" t="s">
        <v>320</v>
      </c>
      <c r="H163" s="80" t="s">
        <v>459</v>
      </c>
      <c r="I163" s="88">
        <f>IF(ISBLANK(Response!I154),"",Response!I154)</f>
        <v>0.05</v>
      </c>
    </row>
    <row r="164" spans="1:9" x14ac:dyDescent="0.15">
      <c r="A164" s="80" t="str">
        <f t="shared" si="2"/>
        <v>Midland Heart</v>
      </c>
      <c r="B164" s="80" t="s">
        <v>83</v>
      </c>
      <c r="C164" s="80" t="s">
        <v>24</v>
      </c>
      <c r="D164" s="80" t="s">
        <v>290</v>
      </c>
      <c r="E164" s="80" t="s">
        <v>315</v>
      </c>
      <c r="F164" s="80" t="s">
        <v>200</v>
      </c>
      <c r="G164" s="80" t="s">
        <v>321</v>
      </c>
      <c r="H164" s="80" t="s">
        <v>460</v>
      </c>
      <c r="I164" s="90" t="str">
        <f>IF(ISBLANK(Response!I155),"",Response!I155)</f>
        <v/>
      </c>
    </row>
    <row r="165" spans="1:9" x14ac:dyDescent="0.15">
      <c r="A165" s="80" t="str">
        <f t="shared" si="2"/>
        <v>Midland Heart</v>
      </c>
      <c r="B165" s="80" t="s">
        <v>83</v>
      </c>
      <c r="C165" s="80" t="s">
        <v>24</v>
      </c>
      <c r="D165" s="80" t="s">
        <v>254</v>
      </c>
      <c r="E165" s="80" t="s">
        <v>82</v>
      </c>
      <c r="F165" s="80" t="s">
        <v>32</v>
      </c>
      <c r="G165" s="80" t="s">
        <v>320</v>
      </c>
      <c r="H165" s="80" t="s">
        <v>461</v>
      </c>
      <c r="I165" s="80" t="str">
        <f>IF(ISBLANK(Response!F156),"",Response!F156)</f>
        <v/>
      </c>
    </row>
    <row r="166" spans="1:9" x14ac:dyDescent="0.15">
      <c r="A166" s="80" t="str">
        <f t="shared" si="2"/>
        <v>Midland Heart</v>
      </c>
      <c r="B166" s="80" t="s">
        <v>83</v>
      </c>
      <c r="C166" s="80" t="s">
        <v>24</v>
      </c>
      <c r="D166" s="80" t="s">
        <v>288</v>
      </c>
      <c r="E166" s="80" t="s">
        <v>316</v>
      </c>
      <c r="F166" s="80" t="s">
        <v>212</v>
      </c>
      <c r="G166" s="80" t="s">
        <v>320</v>
      </c>
      <c r="H166" s="80" t="s">
        <v>462</v>
      </c>
      <c r="I166" s="88">
        <f>IF(ISBLANK(Response!I156),"",Response!I156)</f>
        <v>0.05</v>
      </c>
    </row>
    <row r="167" spans="1:9" x14ac:dyDescent="0.15">
      <c r="A167" s="80" t="str">
        <f t="shared" si="2"/>
        <v>Midland Heart</v>
      </c>
      <c r="B167" s="80" t="s">
        <v>83</v>
      </c>
      <c r="C167" s="80" t="s">
        <v>24</v>
      </c>
      <c r="D167" s="80" t="s">
        <v>289</v>
      </c>
      <c r="E167" s="80" t="s">
        <v>316</v>
      </c>
      <c r="F167" s="80" t="s">
        <v>32</v>
      </c>
      <c r="G167" s="80" t="s">
        <v>321</v>
      </c>
      <c r="H167" s="80" t="s">
        <v>463</v>
      </c>
      <c r="I167" s="80" t="str">
        <f>IF(ISBLANK(Response!I157),"",Response!I157)</f>
        <v xml:space="preserve">Our Supply Chain Governance and Standards policy sets out our expectations for our suppliers to meet and evidence in contracts with Midland Heart. These minimum standards will be checked during a tender process, supplier set up process and built into all contract management documents to be checked annually. Suppliers are required to provide updates and confirm the validity of documents on an annual basis via a survey link e.g. compliance documents and environmental updates. We have recently rolled out training for our contract managers to build the knowledge and understanding needed to apply the policy and checks under our Contract Management Framework. </v>
      </c>
    </row>
  </sheetData>
  <autoFilter ref="A1:I167" xr:uid="{9AD82B8C-6185-4657-B367-E868FF439A51}"/>
  <phoneticPr fontId="3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40A2653D8BBA41B78570D4A48001A4" ma:contentTypeVersion="4" ma:contentTypeDescription="Create a new document." ma:contentTypeScope="" ma:versionID="4dc773bec36b69bb6bf3f6822a45a7ea">
  <xsd:schema xmlns:xsd="http://www.w3.org/2001/XMLSchema" xmlns:xs="http://www.w3.org/2001/XMLSchema" xmlns:p="http://schemas.microsoft.com/office/2006/metadata/properties" xmlns:ns2="cb2f9e8e-a3ad-46af-b991-fdb4b5461245" targetNamespace="http://schemas.microsoft.com/office/2006/metadata/properties" ma:root="true" ma:fieldsID="86bf6bef6af038fba6c50193da4f607e" ns2:_="">
    <xsd:import namespace="cb2f9e8e-a3ad-46af-b991-fdb4b54612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2f9e8e-a3ad-46af-b991-fdb4b54612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B6ADFC-E967-4787-AF2D-0C3D4ED665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2f9e8e-a3ad-46af-b991-fdb4b54612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516155-2A95-4C00-B3DC-5B43B4DFCA55}">
  <ds:schemaRefs>
    <ds:schemaRef ds:uri="http://schemas.microsoft.com/office/2006/metadata/properties"/>
    <ds:schemaRef ds:uri="http://schemas.microsoft.com/office/infopath/2007/PartnerControls"/>
    <ds:schemaRef ds:uri="d7adb691-e30e-4bd4-a569-b5caa06c337e"/>
    <ds:schemaRef ds:uri="f7a72309-22c1-4be4-a0ac-c9b2b02b6c27"/>
    <ds:schemaRef ds:uri="78cf4c62-8374-4893-a86f-2a7fe880fea5"/>
    <ds:schemaRef ds:uri="315aa386-10ac-426b-bac5-16fe1b3755cb"/>
  </ds:schemaRefs>
</ds:datastoreItem>
</file>

<file path=customXml/itemProps3.xml><?xml version="1.0" encoding="utf-8"?>
<ds:datastoreItem xmlns:ds="http://schemas.openxmlformats.org/officeDocument/2006/customXml" ds:itemID="{2B79788D-F27C-444C-8DA3-05DB57FCA7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ABOUT</vt:lpstr>
      <vt:lpstr>ESG Themes</vt:lpstr>
      <vt:lpstr>Response</vt:lpstr>
      <vt:lpstr>Options</vt:lpstr>
      <vt:lpstr>Export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Andy Smith</dc:creator>
  <cp:lastModifiedBy>Richard Lam</cp:lastModifiedBy>
  <cp:lastPrinted>2022-03-25T12:03:41Z</cp:lastPrinted>
  <dcterms:created xsi:type="dcterms:W3CDTF">2020-11-09T15:24:48Z</dcterms:created>
  <dcterms:modified xsi:type="dcterms:W3CDTF">2025-10-03T09:10:50Z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0x010100DF40A2653D8BBA41B78570D4A48001A4</vt:lpwstr>
  </property>
  <property fmtid="{D5CDD505-2E9C-101B-9397-08002B2CF9AE}" pid="3" name="Order">
    <vt:r8>7700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